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activeTab="3"/>
  </bookViews>
  <sheets>
    <sheet name="70-75cm" sheetId="1" r:id="rId1"/>
    <sheet name="80-85CM" sheetId="2" r:id="rId2"/>
    <sheet name="90-95CM" sheetId="3" r:id="rId3"/>
    <sheet name="1-1.05" sheetId="4" r:id="rId4"/>
  </sheets>
  <calcPr calcId="145621"/>
</workbook>
</file>

<file path=xl/calcChain.xml><?xml version="1.0" encoding="utf-8"?>
<calcChain xmlns="http://schemas.openxmlformats.org/spreadsheetml/2006/main">
  <c r="S20" i="3" l="1"/>
  <c r="S21" i="2"/>
  <c r="R7" i="4" l="1"/>
  <c r="S9" i="4"/>
  <c r="T9" i="4"/>
  <c r="I6" i="4"/>
  <c r="J6" i="4" s="1"/>
  <c r="K6" i="4" s="1"/>
  <c r="R20" i="3"/>
  <c r="Q20" i="3"/>
  <c r="R14" i="3"/>
  <c r="Q14" i="3"/>
  <c r="Q7" i="3"/>
  <c r="R7" i="3"/>
  <c r="H11" i="3"/>
  <c r="I11" i="3" s="1"/>
  <c r="J11" i="3" s="1"/>
  <c r="N11" i="3" s="1"/>
  <c r="R14" i="2"/>
  <c r="R21" i="2"/>
  <c r="Q21" i="2"/>
  <c r="S14" i="2"/>
  <c r="Q14" i="2"/>
  <c r="Q7" i="2"/>
  <c r="S7" i="2"/>
  <c r="R7" i="2"/>
  <c r="M24" i="1"/>
  <c r="S8" i="1"/>
  <c r="U8" i="1"/>
  <c r="V8" i="1"/>
  <c r="N6" i="4" l="1"/>
  <c r="O6" i="4" s="1"/>
  <c r="N5" i="4" l="1"/>
  <c r="N8" i="4"/>
  <c r="N15" i="4"/>
  <c r="N4" i="4"/>
  <c r="N13" i="4"/>
  <c r="I5" i="4"/>
  <c r="J5" i="4" s="1"/>
  <c r="K5" i="4" s="1"/>
  <c r="I8" i="4"/>
  <c r="I15" i="4"/>
  <c r="I4" i="4"/>
  <c r="O5" i="4" l="1"/>
  <c r="J4" i="4"/>
  <c r="K4" i="4" s="1"/>
  <c r="O4" i="4" s="1"/>
  <c r="J15" i="4"/>
  <c r="K15" i="4" s="1"/>
  <c r="O15" i="4" s="1"/>
  <c r="J8" i="4"/>
  <c r="K8" i="4" s="1"/>
  <c r="O8" i="4" s="1"/>
  <c r="I13" i="4"/>
  <c r="J13" i="4" s="1"/>
  <c r="K13" i="4" s="1"/>
  <c r="O13" i="4" s="1"/>
  <c r="N16" i="4"/>
  <c r="I16" i="4"/>
  <c r="J16" i="4" s="1"/>
  <c r="K16" i="4" s="1"/>
  <c r="N3" i="4"/>
  <c r="I3" i="4"/>
  <c r="J3" i="4" s="1"/>
  <c r="K3" i="4" s="1"/>
  <c r="N10" i="4"/>
  <c r="I10" i="4"/>
  <c r="J10" i="4" s="1"/>
  <c r="K10" i="4" s="1"/>
  <c r="N12" i="4"/>
  <c r="I12" i="4"/>
  <c r="J12" i="4" s="1"/>
  <c r="K12" i="4" s="1"/>
  <c r="N9" i="4"/>
  <c r="I9" i="4"/>
  <c r="J9" i="4" s="1"/>
  <c r="K9" i="4" s="1"/>
  <c r="N7" i="4"/>
  <c r="I7" i="4"/>
  <c r="J7" i="4" s="1"/>
  <c r="K7" i="4" s="1"/>
  <c r="N17" i="4"/>
  <c r="I17" i="4"/>
  <c r="J17" i="4" s="1"/>
  <c r="K17" i="4" s="1"/>
  <c r="N11" i="4"/>
  <c r="I11" i="4"/>
  <c r="J11" i="4" s="1"/>
  <c r="K11" i="4" s="1"/>
  <c r="N14" i="4"/>
  <c r="I14" i="4"/>
  <c r="J14" i="4" s="1"/>
  <c r="K14" i="4" s="1"/>
  <c r="M8" i="3"/>
  <c r="H8" i="3"/>
  <c r="I8" i="3" s="1"/>
  <c r="J8" i="3" s="1"/>
  <c r="M6" i="3"/>
  <c r="H6" i="3"/>
  <c r="I6" i="3" s="1"/>
  <c r="J6" i="3" s="1"/>
  <c r="M24" i="3"/>
  <c r="H24" i="3"/>
  <c r="I24" i="3" s="1"/>
  <c r="J24" i="3" s="1"/>
  <c r="M22" i="3"/>
  <c r="H22" i="3"/>
  <c r="I22" i="3" s="1"/>
  <c r="J22" i="3" s="1"/>
  <c r="M9" i="3"/>
  <c r="H9" i="3"/>
  <c r="I9" i="3" s="1"/>
  <c r="J9" i="3" s="1"/>
  <c r="M21" i="3"/>
  <c r="H21" i="3"/>
  <c r="I21" i="3" s="1"/>
  <c r="J21" i="3" s="1"/>
  <c r="M27" i="3"/>
  <c r="H27" i="3"/>
  <c r="I27" i="3" s="1"/>
  <c r="J27" i="3" s="1"/>
  <c r="M26" i="3"/>
  <c r="H26" i="3"/>
  <c r="I26" i="3" s="1"/>
  <c r="J26" i="3" s="1"/>
  <c r="M15" i="3"/>
  <c r="H15" i="3"/>
  <c r="I15" i="3" s="1"/>
  <c r="J15" i="3" s="1"/>
  <c r="M18" i="3"/>
  <c r="H18" i="3"/>
  <c r="I18" i="3" s="1"/>
  <c r="J18" i="3" s="1"/>
  <c r="M7" i="3"/>
  <c r="H7" i="3"/>
  <c r="I7" i="3" s="1"/>
  <c r="J7" i="3" s="1"/>
  <c r="M14" i="3"/>
  <c r="H14" i="3"/>
  <c r="I14" i="3" s="1"/>
  <c r="J14" i="3" s="1"/>
  <c r="M10" i="3"/>
  <c r="H10" i="3"/>
  <c r="I10" i="3" s="1"/>
  <c r="J10" i="3" s="1"/>
  <c r="M20" i="3"/>
  <c r="H20" i="3"/>
  <c r="I20" i="3" s="1"/>
  <c r="J20" i="3" s="1"/>
  <c r="M34" i="3"/>
  <c r="H34" i="3"/>
  <c r="I34" i="3" s="1"/>
  <c r="J34" i="3" s="1"/>
  <c r="M31" i="3"/>
  <c r="H31" i="3"/>
  <c r="I31" i="3" s="1"/>
  <c r="J31" i="3" s="1"/>
  <c r="M29" i="3"/>
  <c r="H29" i="3"/>
  <c r="I29" i="3" s="1"/>
  <c r="J29" i="3" s="1"/>
  <c r="M33" i="3"/>
  <c r="H33" i="3"/>
  <c r="I33" i="3" s="1"/>
  <c r="J33" i="3" s="1"/>
  <c r="M32" i="3"/>
  <c r="H32" i="3"/>
  <c r="I32" i="3" s="1"/>
  <c r="J32" i="3" s="1"/>
  <c r="M12" i="3"/>
  <c r="H12" i="3"/>
  <c r="I12" i="3" s="1"/>
  <c r="J12" i="3" s="1"/>
  <c r="M4" i="3"/>
  <c r="H4" i="3"/>
  <c r="I4" i="3" s="1"/>
  <c r="J4" i="3" s="1"/>
  <c r="M16" i="3"/>
  <c r="H16" i="3"/>
  <c r="I16" i="3" s="1"/>
  <c r="J16" i="3" s="1"/>
  <c r="M3" i="3"/>
  <c r="H3" i="3"/>
  <c r="I3" i="3" s="1"/>
  <c r="J3" i="3" s="1"/>
  <c r="M5" i="3"/>
  <c r="H5" i="3"/>
  <c r="I5" i="3" s="1"/>
  <c r="J5" i="3" s="1"/>
  <c r="M28" i="3"/>
  <c r="H28" i="3"/>
  <c r="I28" i="3" s="1"/>
  <c r="J28" i="3" s="1"/>
  <c r="M13" i="3"/>
  <c r="H13" i="3"/>
  <c r="I13" i="3" s="1"/>
  <c r="J13" i="3" s="1"/>
  <c r="M19" i="3"/>
  <c r="H19" i="3"/>
  <c r="I19" i="3" s="1"/>
  <c r="J19" i="3" s="1"/>
  <c r="M17" i="3"/>
  <c r="H17" i="3"/>
  <c r="I17" i="3" s="1"/>
  <c r="J17" i="3" s="1"/>
  <c r="M30" i="3"/>
  <c r="H30" i="3"/>
  <c r="I30" i="3" s="1"/>
  <c r="J30" i="3" s="1"/>
  <c r="M23" i="3"/>
  <c r="H23" i="3"/>
  <c r="I23" i="3" s="1"/>
  <c r="J23" i="3" s="1"/>
  <c r="M35" i="3"/>
  <c r="H35" i="3"/>
  <c r="I35" i="3" s="1"/>
  <c r="J35" i="3" s="1"/>
  <c r="H25" i="3"/>
  <c r="I25" i="3" s="1"/>
  <c r="J25" i="3" s="1"/>
  <c r="M35" i="2"/>
  <c r="M34" i="2"/>
  <c r="M44" i="2"/>
  <c r="M42" i="2"/>
  <c r="M30" i="2"/>
  <c r="M3" i="2"/>
  <c r="M8" i="2"/>
  <c r="M21" i="2"/>
  <c r="M26" i="2"/>
  <c r="M17" i="2"/>
  <c r="M24" i="2"/>
  <c r="M14" i="2"/>
  <c r="M20" i="2"/>
  <c r="M36" i="2"/>
  <c r="M39" i="2"/>
  <c r="M18" i="2"/>
  <c r="M32" i="2"/>
  <c r="M40" i="2"/>
  <c r="M25" i="2"/>
  <c r="M5" i="2"/>
  <c r="M10" i="2"/>
  <c r="M31" i="2"/>
  <c r="M9" i="2"/>
  <c r="M28" i="2"/>
  <c r="M22" i="2"/>
  <c r="M11" i="2"/>
  <c r="M6" i="2"/>
  <c r="M41" i="2"/>
  <c r="M12" i="2"/>
  <c r="M27" i="2"/>
  <c r="M15" i="2"/>
  <c r="M13" i="2"/>
  <c r="M29" i="2"/>
  <c r="M37" i="2"/>
  <c r="M43" i="2"/>
  <c r="M16" i="2"/>
  <c r="M7" i="2"/>
  <c r="M38" i="2"/>
  <c r="M23" i="2"/>
  <c r="M19" i="2"/>
  <c r="M33" i="2"/>
  <c r="M4" i="2"/>
  <c r="H35" i="2"/>
  <c r="I35" i="2" s="1"/>
  <c r="J35" i="2" s="1"/>
  <c r="H34" i="2"/>
  <c r="I34" i="2" s="1"/>
  <c r="J34" i="2" s="1"/>
  <c r="H44" i="2"/>
  <c r="I44" i="2" s="1"/>
  <c r="J44" i="2" s="1"/>
  <c r="H42" i="2"/>
  <c r="I42" i="2" s="1"/>
  <c r="J42" i="2" s="1"/>
  <c r="H30" i="2"/>
  <c r="I30" i="2" s="1"/>
  <c r="J30" i="2" s="1"/>
  <c r="H3" i="2"/>
  <c r="I3" i="2" s="1"/>
  <c r="J3" i="2" s="1"/>
  <c r="H8" i="2"/>
  <c r="I8" i="2" s="1"/>
  <c r="J8" i="2" s="1"/>
  <c r="H21" i="2"/>
  <c r="I21" i="2" s="1"/>
  <c r="J21" i="2" s="1"/>
  <c r="H26" i="2"/>
  <c r="I26" i="2" s="1"/>
  <c r="J26" i="2" s="1"/>
  <c r="H17" i="2"/>
  <c r="I17" i="2" s="1"/>
  <c r="J17" i="2" s="1"/>
  <c r="H24" i="2"/>
  <c r="I24" i="2" s="1"/>
  <c r="J24" i="2" s="1"/>
  <c r="H14" i="2"/>
  <c r="I14" i="2" s="1"/>
  <c r="J14" i="2" s="1"/>
  <c r="H20" i="2"/>
  <c r="I20" i="2" s="1"/>
  <c r="J20" i="2" s="1"/>
  <c r="H36" i="2"/>
  <c r="I36" i="2" s="1"/>
  <c r="J36" i="2" s="1"/>
  <c r="H39" i="2"/>
  <c r="I39" i="2" s="1"/>
  <c r="J39" i="2" s="1"/>
  <c r="H18" i="2"/>
  <c r="I18" i="2" s="1"/>
  <c r="J18" i="2" s="1"/>
  <c r="H32" i="2"/>
  <c r="I32" i="2" s="1"/>
  <c r="J32" i="2" s="1"/>
  <c r="H40" i="2"/>
  <c r="I40" i="2" s="1"/>
  <c r="J40" i="2" s="1"/>
  <c r="H25" i="2"/>
  <c r="I25" i="2" s="1"/>
  <c r="J25" i="2" s="1"/>
  <c r="H5" i="2"/>
  <c r="I5" i="2" s="1"/>
  <c r="J5" i="2" s="1"/>
  <c r="H10" i="2"/>
  <c r="I10" i="2" s="1"/>
  <c r="J10" i="2" s="1"/>
  <c r="H31" i="2"/>
  <c r="I31" i="2" s="1"/>
  <c r="J31" i="2" s="1"/>
  <c r="H9" i="2"/>
  <c r="I9" i="2" s="1"/>
  <c r="J9" i="2" s="1"/>
  <c r="H28" i="2"/>
  <c r="I28" i="2" s="1"/>
  <c r="J28" i="2" s="1"/>
  <c r="H22" i="2"/>
  <c r="I22" i="2" s="1"/>
  <c r="J22" i="2" s="1"/>
  <c r="H11" i="2"/>
  <c r="I11" i="2" s="1"/>
  <c r="J11" i="2" s="1"/>
  <c r="H6" i="2"/>
  <c r="I6" i="2" s="1"/>
  <c r="J6" i="2" s="1"/>
  <c r="H41" i="2"/>
  <c r="I41" i="2" s="1"/>
  <c r="J41" i="2" s="1"/>
  <c r="H12" i="2"/>
  <c r="I12" i="2" s="1"/>
  <c r="J12" i="2" s="1"/>
  <c r="H27" i="2"/>
  <c r="I27" i="2" s="1"/>
  <c r="J27" i="2" s="1"/>
  <c r="H15" i="2"/>
  <c r="I15" i="2" s="1"/>
  <c r="J15" i="2" s="1"/>
  <c r="H13" i="2"/>
  <c r="I13" i="2" s="1"/>
  <c r="J13" i="2" s="1"/>
  <c r="H29" i="2"/>
  <c r="I29" i="2" s="1"/>
  <c r="J29" i="2" s="1"/>
  <c r="H37" i="2"/>
  <c r="I37" i="2" s="1"/>
  <c r="J37" i="2" s="1"/>
  <c r="H43" i="2"/>
  <c r="I43" i="2" s="1"/>
  <c r="J43" i="2" s="1"/>
  <c r="H16" i="2"/>
  <c r="I16" i="2" s="1"/>
  <c r="J16" i="2" s="1"/>
  <c r="H7" i="2"/>
  <c r="I7" i="2" s="1"/>
  <c r="J7" i="2" s="1"/>
  <c r="H38" i="2"/>
  <c r="I38" i="2" s="1"/>
  <c r="J38" i="2" s="1"/>
  <c r="H23" i="2"/>
  <c r="I23" i="2" s="1"/>
  <c r="J23" i="2" s="1"/>
  <c r="N23" i="2" s="1"/>
  <c r="H19" i="2"/>
  <c r="I19" i="2" s="1"/>
  <c r="J19" i="2" s="1"/>
  <c r="H33" i="2"/>
  <c r="I33" i="2" s="1"/>
  <c r="J33" i="2" s="1"/>
  <c r="N33" i="2" s="1"/>
  <c r="H4" i="2"/>
  <c r="I4" i="2" s="1"/>
  <c r="J4" i="2" s="1"/>
  <c r="M11" i="1"/>
  <c r="M20" i="1"/>
  <c r="M8" i="1"/>
  <c r="M5" i="1"/>
  <c r="M25" i="1"/>
  <c r="M21" i="1"/>
  <c r="M13" i="1"/>
  <c r="M15" i="1"/>
  <c r="M4" i="1"/>
  <c r="M12" i="1"/>
  <c r="M6" i="1"/>
  <c r="M17" i="1"/>
  <c r="M19" i="1"/>
  <c r="M26" i="1"/>
  <c r="M22" i="1"/>
  <c r="M10" i="1"/>
  <c r="M18" i="1"/>
  <c r="M14" i="1"/>
  <c r="M9" i="1"/>
  <c r="M7" i="1"/>
  <c r="M23" i="1"/>
  <c r="H24" i="1"/>
  <c r="I24" i="1" s="1"/>
  <c r="J24" i="1" s="1"/>
  <c r="N24" i="1" s="1"/>
  <c r="H11" i="1"/>
  <c r="I11" i="1" s="1"/>
  <c r="J11" i="1" s="1"/>
  <c r="N11" i="1" s="1"/>
  <c r="H20" i="1"/>
  <c r="I20" i="1" s="1"/>
  <c r="J20" i="1" s="1"/>
  <c r="H8" i="1"/>
  <c r="I8" i="1" s="1"/>
  <c r="J8" i="1" s="1"/>
  <c r="N8" i="1" s="1"/>
  <c r="H5" i="1"/>
  <c r="I5" i="1" s="1"/>
  <c r="J5" i="1" s="1"/>
  <c r="N5" i="1" s="1"/>
  <c r="H25" i="1"/>
  <c r="I25" i="1" s="1"/>
  <c r="J25" i="1" s="1"/>
  <c r="H21" i="1"/>
  <c r="I21" i="1" s="1"/>
  <c r="J21" i="1" s="1"/>
  <c r="N21" i="1" s="1"/>
  <c r="H13" i="1"/>
  <c r="I13" i="1" s="1"/>
  <c r="J13" i="1" s="1"/>
  <c r="N13" i="1" s="1"/>
  <c r="H15" i="1"/>
  <c r="I15" i="1" s="1"/>
  <c r="J15" i="1" s="1"/>
  <c r="N15" i="1" s="1"/>
  <c r="H4" i="1"/>
  <c r="I4" i="1" s="1"/>
  <c r="J4" i="1" s="1"/>
  <c r="N4" i="1" s="1"/>
  <c r="H12" i="1"/>
  <c r="I12" i="1" s="1"/>
  <c r="J12" i="1" s="1"/>
  <c r="N12" i="1" s="1"/>
  <c r="H6" i="1"/>
  <c r="I6" i="1" s="1"/>
  <c r="J6" i="1" s="1"/>
  <c r="N6" i="1" s="1"/>
  <c r="H17" i="1"/>
  <c r="I17" i="1" s="1"/>
  <c r="J17" i="1" s="1"/>
  <c r="H19" i="1"/>
  <c r="I19" i="1" s="1"/>
  <c r="J19" i="1" s="1"/>
  <c r="H26" i="1"/>
  <c r="I26" i="1" s="1"/>
  <c r="J26" i="1" s="1"/>
  <c r="H22" i="1"/>
  <c r="I22" i="1" s="1"/>
  <c r="J22" i="1" s="1"/>
  <c r="N22" i="1" s="1"/>
  <c r="H10" i="1"/>
  <c r="I10" i="1" s="1"/>
  <c r="J10" i="1" s="1"/>
  <c r="N10" i="1" s="1"/>
  <c r="H18" i="1"/>
  <c r="I18" i="1" s="1"/>
  <c r="J18" i="1" s="1"/>
  <c r="N18" i="1" s="1"/>
  <c r="H14" i="1"/>
  <c r="I14" i="1" s="1"/>
  <c r="J14" i="1" s="1"/>
  <c r="N14" i="1" s="1"/>
  <c r="H9" i="1"/>
  <c r="I9" i="1" s="1"/>
  <c r="J9" i="1" s="1"/>
  <c r="N9" i="1" s="1"/>
  <c r="H7" i="1"/>
  <c r="I7" i="1" s="1"/>
  <c r="J7" i="1" s="1"/>
  <c r="N7" i="1" s="1"/>
  <c r="H23" i="1"/>
  <c r="I23" i="1" s="1"/>
  <c r="J23" i="1" s="1"/>
  <c r="H16" i="1"/>
  <c r="I16" i="1" s="1"/>
  <c r="J16" i="1" s="1"/>
  <c r="M16" i="1"/>
  <c r="N4" i="2" l="1"/>
  <c r="N19" i="2"/>
  <c r="N15" i="2"/>
  <c r="N12" i="2"/>
  <c r="N6" i="2"/>
  <c r="N22" i="2"/>
  <c r="N9" i="2"/>
  <c r="N10" i="2"/>
  <c r="N25" i="2"/>
  <c r="N20" i="2"/>
  <c r="N24" i="2"/>
  <c r="N26" i="2"/>
  <c r="N8" i="2"/>
  <c r="O9" i="4"/>
  <c r="O3" i="4"/>
  <c r="O16" i="4"/>
  <c r="O11" i="4"/>
  <c r="O14" i="4"/>
  <c r="N3" i="3"/>
  <c r="N31" i="3"/>
  <c r="N6" i="3"/>
  <c r="N21" i="3"/>
  <c r="N26" i="3"/>
  <c r="N15" i="3"/>
  <c r="N16" i="3"/>
  <c r="N4" i="3"/>
  <c r="N32" i="3"/>
  <c r="N20" i="3"/>
  <c r="N14" i="3"/>
  <c r="N34" i="3"/>
  <c r="N7" i="3"/>
  <c r="N8" i="3"/>
  <c r="N13" i="3"/>
  <c r="N19" i="3"/>
  <c r="N30" i="3"/>
  <c r="N23" i="3"/>
  <c r="N16" i="2"/>
  <c r="N13" i="2"/>
  <c r="N5" i="2"/>
  <c r="N32" i="2"/>
  <c r="N36" i="2"/>
  <c r="N17" i="2"/>
  <c r="N3" i="2"/>
  <c r="N7" i="2"/>
  <c r="N27" i="2"/>
  <c r="N11" i="2"/>
  <c r="N18" i="2"/>
  <c r="N14" i="2"/>
  <c r="N21" i="2"/>
  <c r="N38" i="2"/>
  <c r="N43" i="2"/>
  <c r="N37" i="2"/>
  <c r="N29" i="2"/>
  <c r="N41" i="2"/>
  <c r="N28" i="2"/>
  <c r="N31" i="2"/>
  <c r="N40" i="2"/>
  <c r="N39" i="2"/>
  <c r="N30" i="2"/>
  <c r="N42" i="2"/>
  <c r="N44" i="2"/>
  <c r="N34" i="2"/>
  <c r="N35" i="2"/>
  <c r="N16" i="1"/>
  <c r="N23" i="1"/>
  <c r="N26" i="1"/>
  <c r="N17" i="1"/>
  <c r="N25" i="1"/>
  <c r="N20" i="1"/>
  <c r="N33" i="3"/>
  <c r="N9" i="3"/>
  <c r="N28" i="3"/>
  <c r="N18" i="3"/>
  <c r="N22" i="3"/>
  <c r="N25" i="3"/>
  <c r="O12" i="4"/>
  <c r="O7" i="4"/>
  <c r="O10" i="4"/>
  <c r="N17" i="3"/>
  <c r="N5" i="3"/>
  <c r="N12" i="3"/>
  <c r="N29" i="3"/>
  <c r="N10" i="3"/>
  <c r="N27" i="3"/>
  <c r="N24" i="3"/>
  <c r="N19" i="1"/>
</calcChain>
</file>

<file path=xl/sharedStrings.xml><?xml version="1.0" encoding="utf-8"?>
<sst xmlns="http://schemas.openxmlformats.org/spreadsheetml/2006/main" count="548" uniqueCount="212">
  <si>
    <t>Ms Charlotte Bradshaw</t>
  </si>
  <si>
    <t>Tina</t>
  </si>
  <si>
    <t>Ind</t>
  </si>
  <si>
    <t>Ms Charlotte Elliott</t>
  </si>
  <si>
    <t>Diego</t>
  </si>
  <si>
    <t>Mr Archie Tulloch</t>
  </si>
  <si>
    <t>Harpoonston Hero</t>
  </si>
  <si>
    <t>Mr Heath Rosselli</t>
  </si>
  <si>
    <t>Troy</t>
  </si>
  <si>
    <t>Mr Felix Barlow</t>
  </si>
  <si>
    <t>Jester</t>
  </si>
  <si>
    <t>Mr Archie Barlow</t>
  </si>
  <si>
    <t>Garibaldi</t>
  </si>
  <si>
    <t>Ms Hannah Hardy</t>
  </si>
  <si>
    <t>Concullen Bessie</t>
  </si>
  <si>
    <t>Ms Jadey Elliott</t>
  </si>
  <si>
    <t>Harry In A Hurry</t>
  </si>
  <si>
    <t>Ms Cally Needham</t>
  </si>
  <si>
    <t>Blue Mist</t>
  </si>
  <si>
    <t>Ms Tilly Hardie Bright</t>
  </si>
  <si>
    <t>Bolt</t>
  </si>
  <si>
    <t>Ms Molly Flanaghan</t>
  </si>
  <si>
    <t>Ballydarton Casper</t>
  </si>
  <si>
    <t>Miss Amelia Maycock</t>
  </si>
  <si>
    <t>Ballyhea Segano</t>
  </si>
  <si>
    <t>Ms Tamara Fifield</t>
  </si>
  <si>
    <t>William</t>
  </si>
  <si>
    <t>Ms Verity Sellers</t>
  </si>
  <si>
    <t>Nunney</t>
  </si>
  <si>
    <t>Ms Aisling Stott</t>
  </si>
  <si>
    <t>Stardale Dream</t>
  </si>
  <si>
    <t>Ms Mia Brown</t>
  </si>
  <si>
    <t>Scrumpy Jack</t>
  </si>
  <si>
    <t>Miss Alice Colclough</t>
  </si>
  <si>
    <t>Jilly Fantail</t>
  </si>
  <si>
    <t>Mr Charlie Colclough</t>
  </si>
  <si>
    <t>Secret Satin</t>
  </si>
  <si>
    <t>Ms Anna Langford-Mycock</t>
  </si>
  <si>
    <t>Mr Tom Chester</t>
  </si>
  <si>
    <t>Cadfach Dun and Dusted</t>
  </si>
  <si>
    <t>Denstone College</t>
  </si>
  <si>
    <t xml:space="preserve">  </t>
  </si>
  <si>
    <t>Miss Lily  Evans</t>
  </si>
  <si>
    <t>Derry Quirk Dancer</t>
  </si>
  <si>
    <t>Miss Phoebe Gleave</t>
  </si>
  <si>
    <t>Curlu Cashel</t>
  </si>
  <si>
    <t>Miss Frankie Clements</t>
  </si>
  <si>
    <t>Tiny Dancer</t>
  </si>
  <si>
    <t>Miss Olivia Burns</t>
  </si>
  <si>
    <t>Smokie</t>
  </si>
  <si>
    <t>Ms Izzy Hall</t>
  </si>
  <si>
    <t>Hot Toddy</t>
  </si>
  <si>
    <t>Ms Freyja Kenworthy</t>
  </si>
  <si>
    <t>Castleside Miss J</t>
  </si>
  <si>
    <t>Ms Eva Shuttleworth</t>
  </si>
  <si>
    <t>Marz</t>
  </si>
  <si>
    <t>Ms Issy Heppenstall</t>
  </si>
  <si>
    <t>Woodside Story</t>
  </si>
  <si>
    <t>Ms Amelia Pedersen-Vaern</t>
  </si>
  <si>
    <t>She's Twisted</t>
  </si>
  <si>
    <t>Ms Phoebe Deller</t>
  </si>
  <si>
    <t>Peter Pan</t>
  </si>
  <si>
    <t>Ms Alice Ford</t>
  </si>
  <si>
    <t>Spice Master</t>
  </si>
  <si>
    <t xml:space="preserve">Shinglis Joe </t>
  </si>
  <si>
    <t>Ms Jessica Lucas-Higginbottom</t>
  </si>
  <si>
    <t>Whisper</t>
  </si>
  <si>
    <t>Ms Caitlin Dean</t>
  </si>
  <si>
    <t>Paddy</t>
  </si>
  <si>
    <t>Ms Eve Seymour</t>
  </si>
  <si>
    <t>Lottie</t>
  </si>
  <si>
    <t>Ms Tara O'Rourke</t>
  </si>
  <si>
    <t>Bentleys Dream Catcher</t>
  </si>
  <si>
    <t>Ms Eve Slater-Codman</t>
  </si>
  <si>
    <t>Miss Blue Sky</t>
  </si>
  <si>
    <t>Ms Sammy Harvey</t>
  </si>
  <si>
    <t>Red Pixie</t>
  </si>
  <si>
    <t>Ms Bella Clark</t>
  </si>
  <si>
    <t>Look Out Finn McCool</t>
  </si>
  <si>
    <t>Ms Becky Fenton</t>
  </si>
  <si>
    <t>Diamond Cartier</t>
  </si>
  <si>
    <t>Ms Daisy Sue</t>
  </si>
  <si>
    <t>Felix</t>
  </si>
  <si>
    <t>Ms Martha German</t>
  </si>
  <si>
    <t>Lockinge Poppy</t>
  </si>
  <si>
    <t>Ms Macey Richmonf Foy</t>
  </si>
  <si>
    <t>My Boy Blue</t>
  </si>
  <si>
    <t>The Rebel Hunter</t>
  </si>
  <si>
    <t>Ms Sophie Sellers</t>
  </si>
  <si>
    <t>Willoway Cabaret</t>
  </si>
  <si>
    <t>Ms Lucy Exley</t>
  </si>
  <si>
    <t>Clonross Henry</t>
  </si>
  <si>
    <t>Ms Keeva Stott</t>
  </si>
  <si>
    <t>Ind The Grange</t>
  </si>
  <si>
    <t>Ms Jen Mottershead</t>
  </si>
  <si>
    <t>Brian</t>
  </si>
  <si>
    <t>Ms Georgia Varro</t>
  </si>
  <si>
    <t>Orielton Audition</t>
  </si>
  <si>
    <t>Uncle Monty</t>
  </si>
  <si>
    <t>Ms Maddy Baly</t>
  </si>
  <si>
    <t>Polly</t>
  </si>
  <si>
    <t>Ms Nancy Tracey</t>
  </si>
  <si>
    <t>Semper Stella</t>
  </si>
  <si>
    <t>Ms Francesca Tilbrook</t>
  </si>
  <si>
    <t>Avalon V</t>
  </si>
  <si>
    <t>Ms Alice Serby</t>
  </si>
  <si>
    <t>Manus Duncan</t>
  </si>
  <si>
    <t>Mr Harry McKay</t>
  </si>
  <si>
    <t>Molly</t>
  </si>
  <si>
    <t>Ms Lucy Bednall</t>
  </si>
  <si>
    <t>Mylo</t>
  </si>
  <si>
    <t>Mr Finn Healy</t>
  </si>
  <si>
    <t>Aquilas Image of Don</t>
  </si>
  <si>
    <t>Flashy</t>
  </si>
  <si>
    <t>Red Jamboree</t>
  </si>
  <si>
    <t>Ms Lauren Maycock</t>
  </si>
  <si>
    <t>Carnsdale Ghostbuster</t>
  </si>
  <si>
    <t>Ms Katie Ardern</t>
  </si>
  <si>
    <t>Little Jester</t>
  </si>
  <si>
    <t>Ms Ailis Mactaggart</t>
  </si>
  <si>
    <t>Marchesi Arc of Joy</t>
  </si>
  <si>
    <t>Ms Jess Sutton</t>
  </si>
  <si>
    <t>Pippa IV</t>
  </si>
  <si>
    <t>Ms Molly Fletcher</t>
  </si>
  <si>
    <t>Motobower Katie</t>
  </si>
  <si>
    <t>Ms Amy Foster</t>
  </si>
  <si>
    <t>Cheeky Business</t>
  </si>
  <si>
    <t>Ms Tara Foster</t>
  </si>
  <si>
    <t>Red Shelley</t>
  </si>
  <si>
    <t>Ms Orla Stott</t>
  </si>
  <si>
    <t>Star Lucky 111</t>
  </si>
  <si>
    <t>Ms Lauren Sowter</t>
  </si>
  <si>
    <t>Tequila Sunrise</t>
  </si>
  <si>
    <t>Ms Emily Elcock</t>
  </si>
  <si>
    <t>Landsbrook Spirit</t>
  </si>
  <si>
    <t>Ms Ellie Healy</t>
  </si>
  <si>
    <t>Ms Lauren Mavin</t>
  </si>
  <si>
    <t>Solo</t>
  </si>
  <si>
    <t>Kahola Aquillo</t>
  </si>
  <si>
    <t>Casper</t>
  </si>
  <si>
    <t>Ms Hope Deacon</t>
  </si>
  <si>
    <t>Rathatton Danny</t>
  </si>
  <si>
    <t>Haybridge High School Ind</t>
  </si>
  <si>
    <t>Ms Lexie Topping</t>
  </si>
  <si>
    <t>Medicine Man</t>
  </si>
  <si>
    <t>Class 2 80-85cm</t>
  </si>
  <si>
    <t>Class 1 70-75cms</t>
  </si>
  <si>
    <t>Class 3  90-95cms</t>
  </si>
  <si>
    <t>Class 4 1-1.05M</t>
  </si>
  <si>
    <t>Grange Team</t>
  </si>
  <si>
    <t>Hope Valley Ind</t>
  </si>
  <si>
    <t>Lady Manners Team</t>
  </si>
  <si>
    <t>Packwood Haugh Ind</t>
  </si>
  <si>
    <t>Packwood Haugh Team</t>
  </si>
  <si>
    <t>Sheffield Team</t>
  </si>
  <si>
    <t>Winchester House Ind</t>
  </si>
  <si>
    <t>QEGS Ind</t>
  </si>
  <si>
    <t>Kings Team</t>
  </si>
  <si>
    <t>Brine Leas</t>
  </si>
  <si>
    <t>Ecclesbourne Team</t>
  </si>
  <si>
    <t>Holmes Chapel Team 1</t>
  </si>
  <si>
    <t>Hope Valley</t>
  </si>
  <si>
    <t>Hope Valley Team</t>
  </si>
  <si>
    <t>Lady Manners Blue</t>
  </si>
  <si>
    <t>Lady Manners Pink</t>
  </si>
  <si>
    <t>Packwood Haugh</t>
  </si>
  <si>
    <t>Sheffield Orange Team</t>
  </si>
  <si>
    <t>Sheffield Fushia Team</t>
  </si>
  <si>
    <t>Shrewsbury Ind</t>
  </si>
  <si>
    <t>Abbotsholme Ind</t>
  </si>
  <si>
    <t>Winchester Ind</t>
  </si>
  <si>
    <t>Ecclesbounre Team 1</t>
  </si>
  <si>
    <t>Ecclesbounre Team 2</t>
  </si>
  <si>
    <t>Lady Manners Red</t>
  </si>
  <si>
    <t>Lady Manners Yellow</t>
  </si>
  <si>
    <t>Sheffield Ind</t>
  </si>
  <si>
    <t>Qegs Ind</t>
  </si>
  <si>
    <t>Kings Ind</t>
  </si>
  <si>
    <t>Ecclesbourne Ind</t>
  </si>
  <si>
    <t>Slaigny</t>
  </si>
  <si>
    <t>Lucy Ford</t>
  </si>
  <si>
    <t>Corse</t>
  </si>
  <si>
    <t>Postion</t>
  </si>
  <si>
    <t>craft</t>
  </si>
  <si>
    <t>combi</t>
  </si>
  <si>
    <t>total</t>
  </si>
  <si>
    <t>x .05</t>
  </si>
  <si>
    <t>Total Style</t>
  </si>
  <si>
    <t>JP</t>
  </si>
  <si>
    <t>Tp</t>
  </si>
  <si>
    <t>Total Pen</t>
  </si>
  <si>
    <t>Final Score</t>
  </si>
  <si>
    <t xml:space="preserve">Foremarke Hall </t>
  </si>
  <si>
    <t>Indy Anna</t>
  </si>
  <si>
    <t>K SAMUEL</t>
  </si>
  <si>
    <t>e</t>
  </si>
  <si>
    <t>Lea Primary</t>
  </si>
  <si>
    <t>E</t>
  </si>
  <si>
    <t>PADDY</t>
  </si>
  <si>
    <t>Q</t>
  </si>
  <si>
    <t>QUEGS TEAM</t>
  </si>
  <si>
    <t>Holmes Chapel Ind</t>
  </si>
  <si>
    <t xml:space="preserve"> Sam Sant</t>
  </si>
  <si>
    <t>J HIGGINBOTTOM</t>
  </si>
  <si>
    <t>WHISPER</t>
  </si>
  <si>
    <t>BIRKDALE</t>
  </si>
  <si>
    <t>Birkdale</t>
  </si>
  <si>
    <t xml:space="preserve">Packwood </t>
  </si>
  <si>
    <t xml:space="preserve">Lady Manners </t>
  </si>
  <si>
    <t xml:space="preserve">Grange </t>
  </si>
  <si>
    <t xml:space="preserve">Kings </t>
  </si>
  <si>
    <t xml:space="preserve">Sheffield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</si>
</sst>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NumberFormat="1"/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0" borderId="10" xfId="0" applyFont="1" applyBorder="1"/>
    <xf numFmtId="0" fontId="0" fillId="0" borderId="10" xfId="0" applyBorder="1"/>
    <xf numFmtId="0" fontId="20" fillId="0" borderId="0" xfId="0" applyFont="1"/>
    <xf numFmtId="0" fontId="20" fillId="0" borderId="10" xfId="0" applyFont="1" applyBorder="1"/>
    <xf numFmtId="0" fontId="19" fillId="0" borderId="10" xfId="0" applyFont="1" applyBorder="1"/>
    <xf numFmtId="0" fontId="20" fillId="0" borderId="10" xfId="0" applyNumberFormat="1" applyFont="1" applyBorder="1"/>
    <xf numFmtId="0" fontId="19" fillId="0" borderId="10" xfId="0" applyNumberFormat="1" applyFont="1" applyBorder="1"/>
    <xf numFmtId="0" fontId="20" fillId="0" borderId="10" xfId="0" applyFont="1" applyBorder="1" applyAlignment="1">
      <alignment horizontal="right"/>
    </xf>
    <xf numFmtId="0" fontId="18" fillId="33" borderId="10" xfId="0" applyFont="1" applyFill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20" fillId="33" borderId="10" xfId="0" applyFont="1" applyFill="1" applyBorder="1"/>
    <xf numFmtId="0" fontId="20" fillId="0" borderId="0" xfId="0" applyFont="1" applyBorder="1"/>
    <xf numFmtId="0" fontId="18" fillId="0" borderId="0" xfId="0" applyFont="1" applyBorder="1"/>
    <xf numFmtId="0" fontId="0" fillId="33" borderId="0" xfId="0" applyFill="1"/>
    <xf numFmtId="0" fontId="18" fillId="33" borderId="10" xfId="0" applyFont="1" applyFill="1" applyBorder="1"/>
    <xf numFmtId="0" fontId="20" fillId="34" borderId="10" xfId="0" applyFont="1" applyFill="1" applyBorder="1"/>
    <xf numFmtId="0" fontId="20" fillId="0" borderId="10" xfId="0" applyFont="1" applyFill="1" applyBorder="1"/>
    <xf numFmtId="0" fontId="20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0" fontId="14" fillId="0" borderId="10" xfId="0" applyFont="1" applyBorder="1"/>
    <xf numFmtId="0" fontId="0" fillId="34" borderId="10" xfId="0" applyFill="1" applyBorder="1"/>
    <xf numFmtId="0" fontId="18" fillId="0" borderId="11" xfId="0" applyFont="1" applyBorder="1"/>
    <xf numFmtId="0" fontId="20" fillId="0" borderId="12" xfId="0" applyFont="1" applyFill="1" applyBorder="1"/>
    <xf numFmtId="0" fontId="18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workbookViewId="0">
      <selection activeCell="S17" sqref="S17"/>
    </sheetView>
  </sheetViews>
  <sheetFormatPr defaultRowHeight="15" x14ac:dyDescent="0.25"/>
  <cols>
    <col min="1" max="1" width="3" bestFit="1" customWidth="1"/>
    <col min="2" max="2" width="18.140625" bestFit="1" customWidth="1"/>
    <col min="3" max="3" width="22.28515625" bestFit="1" customWidth="1"/>
    <col min="4" max="4" width="16.5703125" bestFit="1" customWidth="1"/>
    <col min="5" max="5" width="6.140625" style="6" bestFit="1" customWidth="1"/>
    <col min="6" max="6" width="4.140625" style="6" bestFit="1" customWidth="1"/>
    <col min="7" max="7" width="5.140625" style="6" bestFit="1" customWidth="1"/>
    <col min="8" max="8" width="4.28515625" style="6" bestFit="1" customWidth="1"/>
    <col min="9" max="9" width="5.28515625" style="6" bestFit="1" customWidth="1"/>
    <col min="10" max="10" width="8" style="6" bestFit="1" customWidth="1"/>
    <col min="11" max="11" width="2.7109375" style="6" bestFit="1" customWidth="1"/>
    <col min="12" max="12" width="2.5703125" style="6" bestFit="1" customWidth="1"/>
    <col min="13" max="14" width="9.140625" style="6"/>
    <col min="15" max="15" width="1.85546875" style="6" bestFit="1" customWidth="1"/>
    <col min="16" max="16" width="2" style="6" bestFit="1" customWidth="1"/>
    <col min="17" max="17" width="10.85546875" bestFit="1" customWidth="1"/>
    <col min="18" max="18" width="10.7109375" bestFit="1" customWidth="1"/>
    <col min="19" max="19" width="6.140625" bestFit="1" customWidth="1"/>
    <col min="20" max="20" width="4.85546875" bestFit="1" customWidth="1"/>
    <col min="21" max="21" width="7.140625" bestFit="1" customWidth="1"/>
    <col min="22" max="22" width="8" bestFit="1" customWidth="1"/>
  </cols>
  <sheetData>
    <row r="1" spans="1:22" x14ac:dyDescent="0.25">
      <c r="A1" s="8"/>
      <c r="B1" s="8" t="s">
        <v>146</v>
      </c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2" x14ac:dyDescent="0.25">
      <c r="A2" s="8"/>
      <c r="B2" s="8" t="s">
        <v>181</v>
      </c>
      <c r="C2" s="8"/>
      <c r="D2" s="7"/>
      <c r="E2" s="3" t="s">
        <v>182</v>
      </c>
      <c r="F2" s="3" t="s">
        <v>183</v>
      </c>
      <c r="G2" s="3" t="s">
        <v>184</v>
      </c>
      <c r="H2" s="3" t="s">
        <v>185</v>
      </c>
      <c r="I2" s="3" t="s">
        <v>186</v>
      </c>
      <c r="J2" s="3" t="s">
        <v>187</v>
      </c>
      <c r="K2" s="3" t="s">
        <v>188</v>
      </c>
      <c r="L2" s="3" t="s">
        <v>189</v>
      </c>
      <c r="M2" s="3" t="s">
        <v>190</v>
      </c>
      <c r="N2" s="3" t="s">
        <v>191</v>
      </c>
      <c r="O2" s="4"/>
      <c r="P2" s="4"/>
    </row>
    <row r="3" spans="1:22" x14ac:dyDescent="0.25">
      <c r="A3" s="14"/>
      <c r="B3" s="14"/>
      <c r="C3" s="14"/>
      <c r="D3" s="14"/>
      <c r="E3" s="14"/>
      <c r="F3" s="14"/>
      <c r="G3" s="14"/>
      <c r="H3" s="2"/>
      <c r="I3" s="2"/>
      <c r="J3" s="3"/>
      <c r="K3" s="14"/>
      <c r="L3" s="14"/>
      <c r="M3" s="2"/>
      <c r="N3" s="3"/>
      <c r="O3" s="4"/>
      <c r="P3" s="4"/>
      <c r="Q3" s="8" t="s">
        <v>207</v>
      </c>
      <c r="R3" s="8" t="s">
        <v>208</v>
      </c>
      <c r="S3" s="8" t="s">
        <v>209</v>
      </c>
      <c r="T3" s="8" t="s">
        <v>210</v>
      </c>
      <c r="U3" s="8" t="s">
        <v>211</v>
      </c>
      <c r="V3" s="8" t="s">
        <v>158</v>
      </c>
    </row>
    <row r="4" spans="1:22" x14ac:dyDescent="0.25">
      <c r="A4" s="7">
        <v>41</v>
      </c>
      <c r="B4" s="7" t="s">
        <v>30</v>
      </c>
      <c r="C4" s="7" t="s">
        <v>29</v>
      </c>
      <c r="D4" s="7" t="s">
        <v>149</v>
      </c>
      <c r="E4" s="7">
        <v>25</v>
      </c>
      <c r="F4" s="7">
        <v>24.5</v>
      </c>
      <c r="G4" s="7">
        <v>10</v>
      </c>
      <c r="H4" s="2">
        <f t="shared" ref="H4:H35" si="0">SUM(E4:G4)</f>
        <v>59.5</v>
      </c>
      <c r="I4" s="2">
        <f t="shared" ref="I4:I35" si="1">H4*0.5</f>
        <v>29.75</v>
      </c>
      <c r="J4" s="3">
        <f t="shared" ref="J4:J35" si="2">30-I4</f>
        <v>0.25</v>
      </c>
      <c r="K4" s="7"/>
      <c r="L4" s="7"/>
      <c r="M4" s="2">
        <f t="shared" ref="M4:M35" si="3">SUM(K4:L4)</f>
        <v>0</v>
      </c>
      <c r="N4" s="3">
        <f t="shared" ref="N4:N26" si="4">J4+M4</f>
        <v>0.25</v>
      </c>
      <c r="O4" s="7">
        <v>1</v>
      </c>
      <c r="P4" s="7" t="s">
        <v>199</v>
      </c>
      <c r="Q4" s="12">
        <v>1.5</v>
      </c>
      <c r="R4" s="7">
        <v>11.5</v>
      </c>
      <c r="S4" s="7">
        <v>3.5</v>
      </c>
      <c r="T4" s="7">
        <v>6.37</v>
      </c>
      <c r="U4" s="7">
        <v>1.37</v>
      </c>
      <c r="V4" s="7"/>
    </row>
    <row r="5" spans="1:22" x14ac:dyDescent="0.25">
      <c r="A5" s="7">
        <v>9</v>
      </c>
      <c r="B5" s="7" t="s">
        <v>12</v>
      </c>
      <c r="C5" s="7" t="s">
        <v>11</v>
      </c>
      <c r="D5" s="7" t="s">
        <v>153</v>
      </c>
      <c r="E5" s="7">
        <v>25</v>
      </c>
      <c r="F5" s="7">
        <v>24</v>
      </c>
      <c r="G5" s="7">
        <v>10</v>
      </c>
      <c r="H5" s="2">
        <f t="shared" si="0"/>
        <v>59</v>
      </c>
      <c r="I5" s="2">
        <f t="shared" si="1"/>
        <v>29.5</v>
      </c>
      <c r="J5" s="3">
        <f t="shared" si="2"/>
        <v>0.5</v>
      </c>
      <c r="K5" s="7"/>
      <c r="L5" s="7"/>
      <c r="M5" s="2">
        <f t="shared" si="3"/>
        <v>0</v>
      </c>
      <c r="N5" s="3">
        <f t="shared" si="4"/>
        <v>0.5</v>
      </c>
      <c r="O5" s="4">
        <v>2</v>
      </c>
      <c r="P5" s="4" t="s">
        <v>199</v>
      </c>
      <c r="Q5" s="12">
        <v>1</v>
      </c>
      <c r="R5" s="7">
        <v>6.5</v>
      </c>
      <c r="S5" s="7">
        <v>0.25</v>
      </c>
      <c r="T5" s="7">
        <v>19</v>
      </c>
      <c r="U5" s="7">
        <v>1.25</v>
      </c>
      <c r="V5" s="7"/>
    </row>
    <row r="6" spans="1:22" x14ac:dyDescent="0.25">
      <c r="A6" s="7">
        <v>48</v>
      </c>
      <c r="B6" s="7" t="s">
        <v>34</v>
      </c>
      <c r="C6" s="7" t="s">
        <v>33</v>
      </c>
      <c r="D6" s="7" t="s">
        <v>192</v>
      </c>
      <c r="E6" s="7">
        <v>24.5</v>
      </c>
      <c r="F6" s="7">
        <v>24</v>
      </c>
      <c r="G6" s="7">
        <v>10</v>
      </c>
      <c r="H6" s="2">
        <f t="shared" si="0"/>
        <v>58.5</v>
      </c>
      <c r="I6" s="2">
        <f t="shared" si="1"/>
        <v>29.25</v>
      </c>
      <c r="J6" s="3">
        <f t="shared" si="2"/>
        <v>0.75</v>
      </c>
      <c r="K6" s="7"/>
      <c r="L6" s="7"/>
      <c r="M6" s="2">
        <f t="shared" si="3"/>
        <v>0</v>
      </c>
      <c r="N6" s="3">
        <f t="shared" si="4"/>
        <v>0.75</v>
      </c>
      <c r="O6" s="7">
        <v>3</v>
      </c>
      <c r="P6" s="7"/>
      <c r="Q6" s="12">
        <v>0.5</v>
      </c>
      <c r="R6" s="7"/>
      <c r="S6" s="7">
        <v>1.5</v>
      </c>
      <c r="T6" s="7"/>
      <c r="U6" s="7">
        <v>2</v>
      </c>
      <c r="V6" s="7"/>
    </row>
    <row r="7" spans="1:22" x14ac:dyDescent="0.25">
      <c r="A7" s="7">
        <v>76</v>
      </c>
      <c r="B7" s="7" t="s">
        <v>63</v>
      </c>
      <c r="C7" s="7" t="s">
        <v>62</v>
      </c>
      <c r="D7" s="7" t="s">
        <v>158</v>
      </c>
      <c r="E7" s="2">
        <v>24</v>
      </c>
      <c r="F7" s="2">
        <v>24.5</v>
      </c>
      <c r="G7" s="2">
        <v>10</v>
      </c>
      <c r="H7" s="2">
        <f t="shared" si="0"/>
        <v>58.5</v>
      </c>
      <c r="I7" s="2">
        <f t="shared" si="1"/>
        <v>29.25</v>
      </c>
      <c r="J7" s="3">
        <f t="shared" si="2"/>
        <v>0.75</v>
      </c>
      <c r="K7" s="2"/>
      <c r="L7" s="2"/>
      <c r="M7" s="2">
        <f t="shared" si="3"/>
        <v>0</v>
      </c>
      <c r="N7" s="3">
        <f t="shared" si="4"/>
        <v>0.75</v>
      </c>
      <c r="O7" s="4">
        <v>3</v>
      </c>
      <c r="P7" s="4"/>
      <c r="Q7" s="12"/>
      <c r="R7" s="7"/>
      <c r="S7" s="7"/>
      <c r="T7" s="7"/>
      <c r="U7" s="7"/>
      <c r="V7" s="7"/>
    </row>
    <row r="8" spans="1:22" x14ac:dyDescent="0.25">
      <c r="A8" s="7">
        <v>8</v>
      </c>
      <c r="B8" s="7" t="s">
        <v>10</v>
      </c>
      <c r="C8" s="7" t="s">
        <v>9</v>
      </c>
      <c r="D8" s="7" t="s">
        <v>153</v>
      </c>
      <c r="E8" s="2">
        <v>24</v>
      </c>
      <c r="F8" s="2">
        <v>24</v>
      </c>
      <c r="G8" s="2">
        <v>10</v>
      </c>
      <c r="H8" s="2">
        <f t="shared" si="0"/>
        <v>58</v>
      </c>
      <c r="I8" s="2">
        <f t="shared" si="1"/>
        <v>29</v>
      </c>
      <c r="J8" s="3">
        <f t="shared" si="2"/>
        <v>1</v>
      </c>
      <c r="K8" s="2"/>
      <c r="L8" s="2"/>
      <c r="M8" s="2">
        <f t="shared" si="3"/>
        <v>0</v>
      </c>
      <c r="N8" s="3">
        <f t="shared" si="4"/>
        <v>1</v>
      </c>
      <c r="O8" s="7">
        <v>5</v>
      </c>
      <c r="P8" s="7"/>
      <c r="Q8" s="13">
        <v>3</v>
      </c>
      <c r="R8" s="11"/>
      <c r="S8" s="11">
        <f t="shared" ref="S8:V8" si="5">SUM(S4:S7)</f>
        <v>5.25</v>
      </c>
      <c r="T8" s="11"/>
      <c r="U8" s="11">
        <f t="shared" si="5"/>
        <v>4.62</v>
      </c>
      <c r="V8" s="11">
        <f t="shared" si="5"/>
        <v>0</v>
      </c>
    </row>
    <row r="9" spans="1:22" x14ac:dyDescent="0.25">
      <c r="A9" s="7">
        <v>69</v>
      </c>
      <c r="B9" s="7" t="s">
        <v>59</v>
      </c>
      <c r="C9" s="7" t="s">
        <v>58</v>
      </c>
      <c r="D9" s="7" t="s">
        <v>154</v>
      </c>
      <c r="E9" s="2">
        <v>23</v>
      </c>
      <c r="F9" s="2">
        <v>24.5</v>
      </c>
      <c r="G9" s="2">
        <v>10</v>
      </c>
      <c r="H9" s="2">
        <f t="shared" si="0"/>
        <v>57.5</v>
      </c>
      <c r="I9" s="2">
        <f t="shared" si="1"/>
        <v>28.75</v>
      </c>
      <c r="J9" s="3">
        <f t="shared" si="2"/>
        <v>1.25</v>
      </c>
      <c r="K9" s="2"/>
      <c r="L9" s="2"/>
      <c r="M9" s="2">
        <f t="shared" si="3"/>
        <v>0</v>
      </c>
      <c r="N9" s="3">
        <f t="shared" si="4"/>
        <v>1.25</v>
      </c>
      <c r="O9" s="4">
        <v>6</v>
      </c>
      <c r="P9" s="4"/>
      <c r="Q9" s="24"/>
      <c r="R9" s="24"/>
      <c r="S9" s="24"/>
      <c r="T9" s="24"/>
      <c r="U9" s="24"/>
      <c r="V9" s="24"/>
    </row>
    <row r="10" spans="1:22" x14ac:dyDescent="0.25">
      <c r="A10" s="7">
        <v>66</v>
      </c>
      <c r="B10" s="7" t="s">
        <v>53</v>
      </c>
      <c r="C10" s="7" t="s">
        <v>52</v>
      </c>
      <c r="D10" s="7" t="s">
        <v>154</v>
      </c>
      <c r="E10" s="7">
        <v>24.25</v>
      </c>
      <c r="F10" s="7">
        <v>24</v>
      </c>
      <c r="G10" s="7">
        <v>9</v>
      </c>
      <c r="H10" s="2">
        <f t="shared" si="0"/>
        <v>57.25</v>
      </c>
      <c r="I10" s="2">
        <f t="shared" si="1"/>
        <v>28.625</v>
      </c>
      <c r="J10" s="3">
        <f t="shared" si="2"/>
        <v>1.375</v>
      </c>
      <c r="K10" s="7"/>
      <c r="L10" s="7"/>
      <c r="M10" s="2">
        <f t="shared" si="3"/>
        <v>0</v>
      </c>
      <c r="N10" s="3">
        <f t="shared" si="4"/>
        <v>1.375</v>
      </c>
      <c r="O10" s="7"/>
      <c r="P10" s="7"/>
      <c r="Q10" s="4" t="s">
        <v>207</v>
      </c>
      <c r="R10" s="7">
        <v>3</v>
      </c>
      <c r="S10" s="7">
        <v>1</v>
      </c>
      <c r="T10" s="7" t="s">
        <v>199</v>
      </c>
      <c r="U10" s="5"/>
      <c r="V10" s="5"/>
    </row>
    <row r="11" spans="1:22" x14ac:dyDescent="0.25">
      <c r="A11" s="7">
        <v>79</v>
      </c>
      <c r="B11" s="7" t="s">
        <v>64</v>
      </c>
      <c r="C11" s="7" t="s">
        <v>5</v>
      </c>
      <c r="D11" s="7" t="s">
        <v>153</v>
      </c>
      <c r="E11" s="2">
        <v>23</v>
      </c>
      <c r="F11" s="2">
        <v>24</v>
      </c>
      <c r="G11" s="2">
        <v>10</v>
      </c>
      <c r="H11" s="2">
        <f t="shared" si="0"/>
        <v>57</v>
      </c>
      <c r="I11" s="2">
        <f t="shared" si="1"/>
        <v>28.5</v>
      </c>
      <c r="J11" s="3">
        <f t="shared" si="2"/>
        <v>1.5</v>
      </c>
      <c r="K11" s="2"/>
      <c r="L11" s="2"/>
      <c r="M11" s="2">
        <f t="shared" si="3"/>
        <v>0</v>
      </c>
      <c r="N11" s="3">
        <f t="shared" si="4"/>
        <v>1.5</v>
      </c>
      <c r="O11" s="4"/>
      <c r="P11" s="4"/>
      <c r="Q11" s="7" t="s">
        <v>154</v>
      </c>
      <c r="R11" s="7">
        <v>4.62</v>
      </c>
      <c r="S11" s="7">
        <v>2</v>
      </c>
      <c r="T11" s="7" t="s">
        <v>199</v>
      </c>
      <c r="U11" s="5"/>
      <c r="V11" s="5"/>
    </row>
    <row r="12" spans="1:22" x14ac:dyDescent="0.25">
      <c r="A12" s="7">
        <v>42</v>
      </c>
      <c r="B12" s="7" t="s">
        <v>32</v>
      </c>
      <c r="C12" s="7" t="s">
        <v>31</v>
      </c>
      <c r="D12" s="7" t="s">
        <v>149</v>
      </c>
      <c r="E12" s="2">
        <v>24</v>
      </c>
      <c r="F12" s="2">
        <v>24</v>
      </c>
      <c r="G12" s="2">
        <v>9</v>
      </c>
      <c r="H12" s="2">
        <f t="shared" si="0"/>
        <v>57</v>
      </c>
      <c r="I12" s="2">
        <f t="shared" si="1"/>
        <v>28.5</v>
      </c>
      <c r="J12" s="3">
        <f t="shared" si="2"/>
        <v>1.5</v>
      </c>
      <c r="K12" s="2"/>
      <c r="L12" s="2"/>
      <c r="M12" s="2">
        <f t="shared" si="3"/>
        <v>0</v>
      </c>
      <c r="N12" s="3">
        <f t="shared" si="4"/>
        <v>1.5</v>
      </c>
      <c r="O12" s="7"/>
      <c r="P12" s="7"/>
      <c r="Q12" s="7" t="s">
        <v>149</v>
      </c>
      <c r="R12" s="7">
        <v>5.25</v>
      </c>
      <c r="S12" s="7">
        <v>3</v>
      </c>
      <c r="T12" s="7"/>
      <c r="U12" s="5"/>
      <c r="V12" s="5"/>
    </row>
    <row r="13" spans="1:22" x14ac:dyDescent="0.25">
      <c r="A13" s="7">
        <v>24</v>
      </c>
      <c r="B13" s="7" t="s">
        <v>24</v>
      </c>
      <c r="C13" s="7" t="s">
        <v>23</v>
      </c>
      <c r="D13" s="7" t="s">
        <v>196</v>
      </c>
      <c r="E13" s="2">
        <v>23.5</v>
      </c>
      <c r="F13" s="2">
        <v>23</v>
      </c>
      <c r="G13" s="2">
        <v>10</v>
      </c>
      <c r="H13" s="2">
        <f t="shared" si="0"/>
        <v>56.5</v>
      </c>
      <c r="I13" s="2">
        <f t="shared" si="1"/>
        <v>28.25</v>
      </c>
      <c r="J13" s="3">
        <f t="shared" si="2"/>
        <v>1.75</v>
      </c>
      <c r="K13" s="2"/>
      <c r="L13" s="2"/>
      <c r="M13" s="2">
        <f t="shared" si="3"/>
        <v>0</v>
      </c>
      <c r="N13" s="3">
        <f t="shared" si="4"/>
        <v>1.75</v>
      </c>
      <c r="O13" s="4"/>
      <c r="P13" s="4"/>
    </row>
    <row r="14" spans="1:22" x14ac:dyDescent="0.25">
      <c r="A14" s="7">
        <v>68</v>
      </c>
      <c r="B14" s="7" t="s">
        <v>57</v>
      </c>
      <c r="C14" s="7" t="s">
        <v>56</v>
      </c>
      <c r="D14" s="7" t="s">
        <v>154</v>
      </c>
      <c r="E14" s="7">
        <v>24</v>
      </c>
      <c r="F14" s="7">
        <v>23</v>
      </c>
      <c r="G14" s="7">
        <v>9</v>
      </c>
      <c r="H14" s="2">
        <f t="shared" si="0"/>
        <v>56</v>
      </c>
      <c r="I14" s="2">
        <f t="shared" si="1"/>
        <v>28</v>
      </c>
      <c r="J14" s="3">
        <f t="shared" si="2"/>
        <v>2</v>
      </c>
      <c r="K14" s="7"/>
      <c r="L14" s="7"/>
      <c r="M14" s="2">
        <f t="shared" si="3"/>
        <v>0</v>
      </c>
      <c r="N14" s="3">
        <f t="shared" si="4"/>
        <v>2</v>
      </c>
      <c r="O14" s="7"/>
      <c r="P14" s="7"/>
    </row>
    <row r="15" spans="1:22" x14ac:dyDescent="0.25">
      <c r="A15" s="7">
        <v>39</v>
      </c>
      <c r="B15" s="7" t="s">
        <v>26</v>
      </c>
      <c r="C15" s="7" t="s">
        <v>25</v>
      </c>
      <c r="D15" s="7" t="s">
        <v>149</v>
      </c>
      <c r="E15" s="7">
        <v>22</v>
      </c>
      <c r="F15" s="7">
        <v>23</v>
      </c>
      <c r="G15" s="7">
        <v>8</v>
      </c>
      <c r="H15" s="2">
        <f t="shared" si="0"/>
        <v>53</v>
      </c>
      <c r="I15" s="2">
        <f t="shared" si="1"/>
        <v>26.5</v>
      </c>
      <c r="J15" s="3">
        <f t="shared" si="2"/>
        <v>3.5</v>
      </c>
      <c r="K15" s="7"/>
      <c r="L15" s="7"/>
      <c r="M15" s="2">
        <f t="shared" si="3"/>
        <v>0</v>
      </c>
      <c r="N15" s="3">
        <f t="shared" si="4"/>
        <v>3.5</v>
      </c>
      <c r="O15" s="4"/>
      <c r="P15" s="4"/>
    </row>
    <row r="16" spans="1:22" x14ac:dyDescent="0.25">
      <c r="A16" s="7">
        <v>6</v>
      </c>
      <c r="B16" s="7" t="s">
        <v>6</v>
      </c>
      <c r="C16" s="7" t="s">
        <v>5</v>
      </c>
      <c r="D16" s="7" t="s">
        <v>152</v>
      </c>
      <c r="E16" s="7">
        <v>25</v>
      </c>
      <c r="F16" s="7">
        <v>24</v>
      </c>
      <c r="G16" s="7">
        <v>10</v>
      </c>
      <c r="H16" s="2">
        <f t="shared" si="0"/>
        <v>59</v>
      </c>
      <c r="I16" s="2">
        <f t="shared" si="1"/>
        <v>29.5</v>
      </c>
      <c r="J16" s="3">
        <f t="shared" si="2"/>
        <v>0.5</v>
      </c>
      <c r="K16" s="7">
        <v>4</v>
      </c>
      <c r="L16" s="7"/>
      <c r="M16" s="2">
        <f t="shared" si="3"/>
        <v>4</v>
      </c>
      <c r="N16" s="3">
        <f t="shared" si="4"/>
        <v>4.5</v>
      </c>
      <c r="O16" s="7"/>
      <c r="P16" s="7"/>
    </row>
    <row r="17" spans="1:16" x14ac:dyDescent="0.25">
      <c r="A17" s="7">
        <v>49</v>
      </c>
      <c r="B17" s="7" t="s">
        <v>36</v>
      </c>
      <c r="C17" s="7" t="s">
        <v>35</v>
      </c>
      <c r="D17" s="7" t="s">
        <v>192</v>
      </c>
      <c r="E17" s="2">
        <v>23</v>
      </c>
      <c r="F17" s="2">
        <v>23.5</v>
      </c>
      <c r="G17" s="2">
        <v>9</v>
      </c>
      <c r="H17" s="2">
        <f t="shared" si="0"/>
        <v>55.5</v>
      </c>
      <c r="I17" s="2">
        <f t="shared" si="1"/>
        <v>27.75</v>
      </c>
      <c r="J17" s="3">
        <f t="shared" si="2"/>
        <v>2.25</v>
      </c>
      <c r="K17" s="2">
        <v>4</v>
      </c>
      <c r="L17" s="2"/>
      <c r="M17" s="2">
        <f t="shared" si="3"/>
        <v>4</v>
      </c>
      <c r="N17" s="3">
        <f t="shared" si="4"/>
        <v>6.25</v>
      </c>
      <c r="O17" s="4"/>
      <c r="P17" s="4"/>
    </row>
    <row r="18" spans="1:16" x14ac:dyDescent="0.25">
      <c r="A18" s="7">
        <v>67</v>
      </c>
      <c r="B18" s="7" t="s">
        <v>55</v>
      </c>
      <c r="C18" s="7" t="s">
        <v>54</v>
      </c>
      <c r="D18" s="7" t="s">
        <v>154</v>
      </c>
      <c r="E18" s="2">
        <v>23.5</v>
      </c>
      <c r="F18" s="2">
        <v>23</v>
      </c>
      <c r="G18" s="2">
        <v>9</v>
      </c>
      <c r="H18" s="2">
        <f t="shared" si="0"/>
        <v>55.5</v>
      </c>
      <c r="I18" s="2">
        <f t="shared" si="1"/>
        <v>27.75</v>
      </c>
      <c r="J18" s="3">
        <f t="shared" si="2"/>
        <v>2.25</v>
      </c>
      <c r="K18" s="2">
        <v>4</v>
      </c>
      <c r="L18" s="2"/>
      <c r="M18" s="2">
        <f t="shared" si="3"/>
        <v>4</v>
      </c>
      <c r="N18" s="3">
        <f t="shared" si="4"/>
        <v>6.25</v>
      </c>
      <c r="O18" s="7"/>
      <c r="P18" s="7"/>
    </row>
    <row r="19" spans="1:16" x14ac:dyDescent="0.25">
      <c r="A19" s="7">
        <v>56</v>
      </c>
      <c r="B19" s="7" t="s">
        <v>43</v>
      </c>
      <c r="C19" s="7" t="s">
        <v>42</v>
      </c>
      <c r="D19" s="7" t="s">
        <v>157</v>
      </c>
      <c r="E19" s="2">
        <v>23.25</v>
      </c>
      <c r="F19" s="2">
        <v>23</v>
      </c>
      <c r="G19" s="2">
        <v>9</v>
      </c>
      <c r="H19" s="2">
        <f t="shared" si="0"/>
        <v>55.25</v>
      </c>
      <c r="I19" s="2">
        <f t="shared" si="1"/>
        <v>27.625</v>
      </c>
      <c r="J19" s="3">
        <f t="shared" si="2"/>
        <v>2.375</v>
      </c>
      <c r="K19" s="2">
        <v>4</v>
      </c>
      <c r="L19" s="2"/>
      <c r="M19" s="2">
        <f t="shared" si="3"/>
        <v>4</v>
      </c>
      <c r="N19" s="3">
        <f t="shared" si="4"/>
        <v>6.375</v>
      </c>
      <c r="O19" s="4"/>
      <c r="P19" s="4"/>
    </row>
    <row r="20" spans="1:16" x14ac:dyDescent="0.25">
      <c r="A20" s="7">
        <v>7</v>
      </c>
      <c r="B20" s="7" t="s">
        <v>8</v>
      </c>
      <c r="C20" s="7" t="s">
        <v>7</v>
      </c>
      <c r="D20" s="7" t="s">
        <v>153</v>
      </c>
      <c r="E20" s="7">
        <v>23</v>
      </c>
      <c r="F20" s="7">
        <v>22</v>
      </c>
      <c r="G20" s="7">
        <v>10</v>
      </c>
      <c r="H20" s="2">
        <f t="shared" si="0"/>
        <v>55</v>
      </c>
      <c r="I20" s="2">
        <f t="shared" si="1"/>
        <v>27.5</v>
      </c>
      <c r="J20" s="3">
        <f t="shared" si="2"/>
        <v>2.5</v>
      </c>
      <c r="K20" s="7">
        <v>4</v>
      </c>
      <c r="L20" s="7"/>
      <c r="M20" s="2">
        <f t="shared" si="3"/>
        <v>4</v>
      </c>
      <c r="N20" s="3">
        <f t="shared" si="4"/>
        <v>6.5</v>
      </c>
      <c r="O20" s="7"/>
      <c r="P20" s="7"/>
    </row>
    <row r="21" spans="1:16" x14ac:dyDescent="0.25">
      <c r="A21" s="7">
        <v>13</v>
      </c>
      <c r="B21" s="7" t="s">
        <v>18</v>
      </c>
      <c r="C21" s="7" t="s">
        <v>17</v>
      </c>
      <c r="D21" s="7" t="s">
        <v>151</v>
      </c>
      <c r="E21" s="7">
        <v>23</v>
      </c>
      <c r="F21" s="7">
        <v>22</v>
      </c>
      <c r="G21" s="7">
        <v>10</v>
      </c>
      <c r="H21" s="2">
        <f t="shared" si="0"/>
        <v>55</v>
      </c>
      <c r="I21" s="2">
        <f t="shared" si="1"/>
        <v>27.5</v>
      </c>
      <c r="J21" s="3">
        <f t="shared" si="2"/>
        <v>2.5</v>
      </c>
      <c r="K21" s="7">
        <v>4</v>
      </c>
      <c r="L21" s="7"/>
      <c r="M21" s="2">
        <f t="shared" si="3"/>
        <v>4</v>
      </c>
      <c r="N21" s="3">
        <f t="shared" si="4"/>
        <v>6.5</v>
      </c>
      <c r="O21" s="4"/>
      <c r="P21" s="4"/>
    </row>
    <row r="22" spans="1:16" x14ac:dyDescent="0.25">
      <c r="A22" s="7">
        <v>61</v>
      </c>
      <c r="B22" s="7" t="s">
        <v>51</v>
      </c>
      <c r="C22" s="7" t="s">
        <v>50</v>
      </c>
      <c r="D22" s="7" t="s">
        <v>155</v>
      </c>
      <c r="E22" s="2">
        <v>23</v>
      </c>
      <c r="F22" s="2">
        <v>23</v>
      </c>
      <c r="G22" s="2">
        <v>9</v>
      </c>
      <c r="H22" s="2">
        <f t="shared" si="0"/>
        <v>55</v>
      </c>
      <c r="I22" s="2">
        <f t="shared" si="1"/>
        <v>27.5</v>
      </c>
      <c r="J22" s="3">
        <f t="shared" si="2"/>
        <v>2.5</v>
      </c>
      <c r="K22" s="2">
        <v>4</v>
      </c>
      <c r="L22" s="2"/>
      <c r="M22" s="2">
        <f t="shared" si="3"/>
        <v>4</v>
      </c>
      <c r="N22" s="3">
        <f t="shared" si="4"/>
        <v>6.5</v>
      </c>
      <c r="O22" s="7"/>
      <c r="P22" s="7"/>
    </row>
    <row r="23" spans="1:16" x14ac:dyDescent="0.25">
      <c r="A23" s="7">
        <v>81</v>
      </c>
      <c r="B23" s="7" t="s">
        <v>66</v>
      </c>
      <c r="C23" s="7" t="s">
        <v>65</v>
      </c>
      <c r="D23" s="7" t="s">
        <v>158</v>
      </c>
      <c r="E23" s="7">
        <v>23</v>
      </c>
      <c r="F23" s="7">
        <v>21</v>
      </c>
      <c r="G23" s="7">
        <v>8</v>
      </c>
      <c r="H23" s="2">
        <f t="shared" si="0"/>
        <v>52</v>
      </c>
      <c r="I23" s="2">
        <f t="shared" si="1"/>
        <v>26</v>
      </c>
      <c r="J23" s="3">
        <f t="shared" si="2"/>
        <v>4</v>
      </c>
      <c r="K23" s="7">
        <v>4</v>
      </c>
      <c r="L23" s="7"/>
      <c r="M23" s="2">
        <f t="shared" si="3"/>
        <v>4</v>
      </c>
      <c r="N23" s="3">
        <f t="shared" si="4"/>
        <v>8</v>
      </c>
      <c r="O23" s="4"/>
      <c r="P23" s="4"/>
    </row>
    <row r="24" spans="1:16" x14ac:dyDescent="0.25">
      <c r="A24" s="7">
        <v>2</v>
      </c>
      <c r="B24" s="7" t="s">
        <v>4</v>
      </c>
      <c r="C24" s="7" t="s">
        <v>3</v>
      </c>
      <c r="D24" s="7" t="s">
        <v>150</v>
      </c>
      <c r="E24" s="7">
        <v>20</v>
      </c>
      <c r="F24" s="7">
        <v>20</v>
      </c>
      <c r="G24" s="7">
        <v>9</v>
      </c>
      <c r="H24" s="2">
        <f t="shared" si="0"/>
        <v>49</v>
      </c>
      <c r="I24" s="2">
        <f t="shared" si="1"/>
        <v>24.5</v>
      </c>
      <c r="J24" s="3">
        <f t="shared" si="2"/>
        <v>5.5</v>
      </c>
      <c r="K24" s="7">
        <v>4</v>
      </c>
      <c r="L24" s="7"/>
      <c r="M24" s="2">
        <f t="shared" si="3"/>
        <v>4</v>
      </c>
      <c r="N24" s="3">
        <f t="shared" si="4"/>
        <v>9.5</v>
      </c>
      <c r="O24" s="7"/>
      <c r="P24" s="7"/>
    </row>
    <row r="25" spans="1:16" x14ac:dyDescent="0.25">
      <c r="A25" s="7">
        <v>12</v>
      </c>
      <c r="B25" s="7" t="s">
        <v>16</v>
      </c>
      <c r="C25" s="7" t="s">
        <v>15</v>
      </c>
      <c r="D25" s="7" t="s">
        <v>151</v>
      </c>
      <c r="E25" s="2">
        <v>23</v>
      </c>
      <c r="F25" s="2">
        <v>24</v>
      </c>
      <c r="G25" s="2">
        <v>10</v>
      </c>
      <c r="H25" s="2">
        <f t="shared" si="0"/>
        <v>57</v>
      </c>
      <c r="I25" s="2">
        <f t="shared" si="1"/>
        <v>28.5</v>
      </c>
      <c r="J25" s="3">
        <f t="shared" si="2"/>
        <v>1.5</v>
      </c>
      <c r="K25" s="2">
        <v>8</v>
      </c>
      <c r="L25" s="2">
        <v>2</v>
      </c>
      <c r="M25" s="2">
        <f t="shared" si="3"/>
        <v>10</v>
      </c>
      <c r="N25" s="3">
        <f t="shared" si="4"/>
        <v>11.5</v>
      </c>
      <c r="O25" s="4"/>
      <c r="P25" s="4"/>
    </row>
    <row r="26" spans="1:16" x14ac:dyDescent="0.25">
      <c r="A26" s="7">
        <v>58</v>
      </c>
      <c r="B26" s="7" t="s">
        <v>45</v>
      </c>
      <c r="C26" s="7" t="s">
        <v>44</v>
      </c>
      <c r="D26" s="7" t="s">
        <v>157</v>
      </c>
      <c r="E26" s="7">
        <v>21</v>
      </c>
      <c r="F26" s="7">
        <v>21</v>
      </c>
      <c r="G26" s="7">
        <v>8</v>
      </c>
      <c r="H26" s="2">
        <f t="shared" si="0"/>
        <v>50</v>
      </c>
      <c r="I26" s="2">
        <f t="shared" si="1"/>
        <v>25</v>
      </c>
      <c r="J26" s="3">
        <f t="shared" si="2"/>
        <v>5</v>
      </c>
      <c r="K26" s="7">
        <v>12</v>
      </c>
      <c r="L26" s="7">
        <v>2</v>
      </c>
      <c r="M26" s="2">
        <f t="shared" si="3"/>
        <v>14</v>
      </c>
      <c r="N26" s="3">
        <f t="shared" si="4"/>
        <v>19</v>
      </c>
      <c r="O26" s="7"/>
      <c r="P26" s="7"/>
    </row>
    <row r="27" spans="1:16" s="17" customFormat="1" x14ac:dyDescent="0.25">
      <c r="A27" s="14">
        <v>50</v>
      </c>
      <c r="B27" s="14" t="s">
        <v>198</v>
      </c>
      <c r="C27" s="14" t="s">
        <v>37</v>
      </c>
      <c r="D27" s="14" t="s">
        <v>156</v>
      </c>
      <c r="E27" s="14"/>
      <c r="F27" s="14"/>
      <c r="G27" s="14"/>
      <c r="H27" s="2"/>
      <c r="I27" s="2"/>
      <c r="J27" s="3"/>
      <c r="K27" s="14"/>
      <c r="L27" s="14"/>
      <c r="M27" s="2"/>
      <c r="N27" s="3" t="s">
        <v>197</v>
      </c>
      <c r="O27" s="14"/>
      <c r="P27" s="14"/>
    </row>
    <row r="28" spans="1:16" s="17" customFormat="1" x14ac:dyDescent="0.25">
      <c r="A28" s="18">
        <v>1</v>
      </c>
      <c r="B28" s="18" t="s">
        <v>1</v>
      </c>
      <c r="C28" s="18" t="s">
        <v>0</v>
      </c>
      <c r="D28" s="18" t="s">
        <v>150</v>
      </c>
      <c r="E28" s="2"/>
      <c r="F28" s="2"/>
      <c r="G28" s="2"/>
      <c r="H28" s="2"/>
      <c r="I28" s="2"/>
      <c r="J28" s="3"/>
      <c r="K28" s="2"/>
      <c r="L28" s="2"/>
      <c r="M28" s="2"/>
      <c r="N28" s="3" t="s">
        <v>195</v>
      </c>
      <c r="O28" s="14"/>
      <c r="P28" s="14"/>
    </row>
    <row r="29" spans="1:16" s="17" customFormat="1" x14ac:dyDescent="0.25">
      <c r="A29" s="18">
        <v>11</v>
      </c>
      <c r="B29" s="18" t="s">
        <v>14</v>
      </c>
      <c r="C29" s="18" t="s">
        <v>13</v>
      </c>
      <c r="D29" s="18" t="s">
        <v>151</v>
      </c>
      <c r="E29" s="18"/>
      <c r="F29" s="18"/>
      <c r="G29" s="18"/>
      <c r="H29" s="2"/>
      <c r="I29" s="2"/>
      <c r="J29" s="3"/>
      <c r="K29" s="14"/>
      <c r="L29" s="14"/>
      <c r="M29" s="2"/>
      <c r="N29" s="3" t="s">
        <v>195</v>
      </c>
      <c r="O29" s="18"/>
      <c r="P29" s="18"/>
    </row>
    <row r="30" spans="1:16" s="17" customFormat="1" x14ac:dyDescent="0.25">
      <c r="A30" s="18">
        <v>14</v>
      </c>
      <c r="B30" s="18" t="s">
        <v>20</v>
      </c>
      <c r="C30" s="18" t="s">
        <v>19</v>
      </c>
      <c r="D30" s="18" t="s">
        <v>151</v>
      </c>
      <c r="E30" s="2"/>
      <c r="F30" s="2"/>
      <c r="G30" s="2"/>
      <c r="H30" s="2"/>
      <c r="I30" s="2"/>
      <c r="J30" s="3"/>
      <c r="K30" s="2"/>
      <c r="L30" s="2"/>
      <c r="M30" s="2"/>
      <c r="N30" s="3" t="s">
        <v>195</v>
      </c>
      <c r="O30" s="14"/>
      <c r="P30" s="14"/>
    </row>
    <row r="31" spans="1:16" s="17" customFormat="1" x14ac:dyDescent="0.25">
      <c r="A31" s="18">
        <v>40</v>
      </c>
      <c r="B31" s="18" t="s">
        <v>28</v>
      </c>
      <c r="C31" s="18" t="s">
        <v>27</v>
      </c>
      <c r="D31" s="18" t="s">
        <v>149</v>
      </c>
      <c r="E31" s="2"/>
      <c r="F31" s="2"/>
      <c r="G31" s="2"/>
      <c r="H31" s="2"/>
      <c r="I31" s="2"/>
      <c r="J31" s="3"/>
      <c r="K31" s="2"/>
      <c r="L31" s="2"/>
      <c r="M31" s="2"/>
      <c r="N31" s="3" t="s">
        <v>197</v>
      </c>
      <c r="O31" s="18"/>
      <c r="P31" s="18"/>
    </row>
    <row r="32" spans="1:16" s="17" customFormat="1" x14ac:dyDescent="0.25">
      <c r="A32" s="18">
        <v>55</v>
      </c>
      <c r="B32" s="18" t="s">
        <v>39</v>
      </c>
      <c r="C32" s="18" t="s">
        <v>38</v>
      </c>
      <c r="D32" s="18" t="s">
        <v>40</v>
      </c>
      <c r="E32" s="2"/>
      <c r="F32" s="2"/>
      <c r="G32" s="2"/>
      <c r="H32" s="2"/>
      <c r="I32" s="2"/>
      <c r="J32" s="3"/>
      <c r="K32" s="2"/>
      <c r="L32" s="2"/>
      <c r="M32" s="2"/>
      <c r="N32" s="3" t="s">
        <v>197</v>
      </c>
      <c r="O32" s="14"/>
      <c r="P32" s="14"/>
    </row>
    <row r="33" spans="1:16" s="17" customFormat="1" x14ac:dyDescent="0.25">
      <c r="A33" s="18">
        <v>59</v>
      </c>
      <c r="B33" s="18" t="s">
        <v>47</v>
      </c>
      <c r="C33" s="18" t="s">
        <v>46</v>
      </c>
      <c r="D33" s="18" t="s">
        <v>157</v>
      </c>
      <c r="E33" s="2"/>
      <c r="F33" s="2"/>
      <c r="G33" s="2"/>
      <c r="H33" s="2"/>
      <c r="I33" s="2"/>
      <c r="J33" s="3"/>
      <c r="K33" s="2"/>
      <c r="L33" s="2"/>
      <c r="M33" s="2"/>
      <c r="N33" s="3" t="s">
        <v>197</v>
      </c>
      <c r="O33" s="18"/>
      <c r="P33" s="18"/>
    </row>
    <row r="34" spans="1:16" s="17" customFormat="1" x14ac:dyDescent="0.25">
      <c r="A34" s="18">
        <v>57</v>
      </c>
      <c r="B34" s="18" t="s">
        <v>49</v>
      </c>
      <c r="C34" s="18" t="s">
        <v>48</v>
      </c>
      <c r="D34" s="18" t="s">
        <v>157</v>
      </c>
      <c r="E34" s="18"/>
      <c r="F34" s="18"/>
      <c r="G34" s="18"/>
      <c r="H34" s="2"/>
      <c r="I34" s="2"/>
      <c r="J34" s="3"/>
      <c r="K34" s="14"/>
      <c r="L34" s="14"/>
      <c r="M34" s="2"/>
      <c r="N34" s="3" t="s">
        <v>197</v>
      </c>
      <c r="O34" s="14"/>
      <c r="P34" s="14"/>
    </row>
    <row r="35" spans="1:16" s="17" customFormat="1" x14ac:dyDescent="0.25">
      <c r="A35" s="18">
        <v>75</v>
      </c>
      <c r="B35" s="18" t="s">
        <v>61</v>
      </c>
      <c r="C35" s="18" t="s">
        <v>60</v>
      </c>
      <c r="D35" s="18" t="s">
        <v>158</v>
      </c>
      <c r="E35" s="18"/>
      <c r="F35" s="18"/>
      <c r="G35" s="18"/>
      <c r="H35" s="2"/>
      <c r="I35" s="2"/>
      <c r="J35" s="3"/>
      <c r="K35" s="14"/>
      <c r="L35" s="14"/>
      <c r="M35" s="2"/>
      <c r="N35" s="3" t="s">
        <v>197</v>
      </c>
      <c r="O35" s="14"/>
      <c r="P35" s="14"/>
    </row>
    <row r="142" spans="1:3" x14ac:dyDescent="0.25">
      <c r="B142" t="s">
        <v>148</v>
      </c>
      <c r="C142" t="s">
        <v>41</v>
      </c>
    </row>
    <row r="143" spans="1:3" x14ac:dyDescent="0.25">
      <c r="A143">
        <v>32</v>
      </c>
      <c r="B143" t="s">
        <v>128</v>
      </c>
      <c r="C143" t="s">
        <v>125</v>
      </c>
    </row>
    <row r="144" spans="1:3" x14ac:dyDescent="0.25">
      <c r="A144">
        <v>20</v>
      </c>
      <c r="B144" t="s">
        <v>118</v>
      </c>
      <c r="C144" t="s">
        <v>117</v>
      </c>
    </row>
    <row r="145" spans="1:4" x14ac:dyDescent="0.25">
      <c r="A145">
        <v>64</v>
      </c>
      <c r="B145" t="s">
        <v>134</v>
      </c>
      <c r="C145" t="s">
        <v>133</v>
      </c>
      <c r="D145" t="s">
        <v>2</v>
      </c>
    </row>
    <row r="146" spans="1:4" x14ac:dyDescent="0.25">
      <c r="A146">
        <v>21</v>
      </c>
      <c r="B146" t="s">
        <v>120</v>
      </c>
      <c r="C146" t="s">
        <v>119</v>
      </c>
    </row>
    <row r="147" spans="1:4" x14ac:dyDescent="0.25">
      <c r="A147">
        <v>22</v>
      </c>
      <c r="B147" t="s">
        <v>122</v>
      </c>
      <c r="C147" t="s">
        <v>121</v>
      </c>
    </row>
    <row r="148" spans="1:4" x14ac:dyDescent="0.25">
      <c r="A148">
        <v>23</v>
      </c>
      <c r="B148" t="s">
        <v>124</v>
      </c>
      <c r="C148" t="s">
        <v>123</v>
      </c>
    </row>
    <row r="149" spans="1:4" x14ac:dyDescent="0.25">
      <c r="A149">
        <v>29</v>
      </c>
      <c r="B149" t="s">
        <v>113</v>
      </c>
      <c r="C149" t="s">
        <v>79</v>
      </c>
    </row>
    <row r="150" spans="1:4" x14ac:dyDescent="0.25">
      <c r="A150">
        <v>30</v>
      </c>
      <c r="B150" t="s">
        <v>114</v>
      </c>
      <c r="C150" t="s">
        <v>75</v>
      </c>
    </row>
    <row r="151" spans="1:4" x14ac:dyDescent="0.25">
      <c r="A151">
        <v>74</v>
      </c>
      <c r="B151" t="s">
        <v>139</v>
      </c>
      <c r="C151" t="s">
        <v>135</v>
      </c>
      <c r="D151" t="s">
        <v>2</v>
      </c>
    </row>
    <row r="152" spans="1:4" x14ac:dyDescent="0.25">
      <c r="A152">
        <v>46</v>
      </c>
      <c r="B152" t="s">
        <v>130</v>
      </c>
      <c r="C152" t="s">
        <v>129</v>
      </c>
    </row>
    <row r="153" spans="1:4" x14ac:dyDescent="0.25">
      <c r="A153">
        <v>47</v>
      </c>
      <c r="B153" t="s">
        <v>144</v>
      </c>
      <c r="C153" t="s">
        <v>143</v>
      </c>
    </row>
    <row r="154" spans="1:4" x14ac:dyDescent="0.25">
      <c r="A154">
        <v>53</v>
      </c>
      <c r="B154" t="s">
        <v>132</v>
      </c>
      <c r="C154" t="s">
        <v>131</v>
      </c>
      <c r="D154" t="s">
        <v>2</v>
      </c>
    </row>
    <row r="155" spans="1:4" x14ac:dyDescent="0.25">
      <c r="A155">
        <v>54</v>
      </c>
      <c r="B155" t="s">
        <v>137</v>
      </c>
      <c r="C155" t="s">
        <v>136</v>
      </c>
      <c r="D155" t="s">
        <v>2</v>
      </c>
    </row>
    <row r="156" spans="1:4" x14ac:dyDescent="0.25">
      <c r="A156">
        <v>28</v>
      </c>
      <c r="B156" t="s">
        <v>126</v>
      </c>
      <c r="C156" t="s">
        <v>125</v>
      </c>
      <c r="D156" t="s">
        <v>2</v>
      </c>
    </row>
    <row r="157" spans="1:4" x14ac:dyDescent="0.25">
      <c r="A157">
        <v>65</v>
      </c>
      <c r="B157" t="s">
        <v>138</v>
      </c>
      <c r="C157" t="s">
        <v>133</v>
      </c>
      <c r="D157" t="s">
        <v>2</v>
      </c>
    </row>
  </sheetData>
  <sortState ref="Q10:R12">
    <sortCondition ref="R10:R12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16" workbookViewId="0">
      <selection activeCell="J3" sqref="J3:L49"/>
    </sheetView>
  </sheetViews>
  <sheetFormatPr defaultRowHeight="15" x14ac:dyDescent="0.25"/>
  <cols>
    <col min="1" max="1" width="3" style="6" bestFit="1" customWidth="1"/>
    <col min="2" max="2" width="17.5703125" style="6" bestFit="1" customWidth="1"/>
    <col min="3" max="3" width="19.42578125" style="6" bestFit="1" customWidth="1"/>
    <col min="4" max="4" width="16.42578125" style="6" bestFit="1" customWidth="1"/>
    <col min="5" max="5" width="6.140625" style="6" bestFit="1" customWidth="1"/>
    <col min="6" max="6" width="5.28515625" style="6" bestFit="1" customWidth="1"/>
    <col min="7" max="7" width="5.140625" style="6" bestFit="1" customWidth="1"/>
    <col min="8" max="8" width="4.28515625" style="6" bestFit="1" customWidth="1"/>
    <col min="9" max="9" width="4.140625" style="6" bestFit="1" customWidth="1"/>
    <col min="10" max="10" width="8" style="6" bestFit="1" customWidth="1"/>
    <col min="11" max="11" width="2.7109375" style="6" bestFit="1" customWidth="1"/>
    <col min="12" max="12" width="2.5703125" style="6" bestFit="1" customWidth="1"/>
    <col min="13" max="13" width="7.28515625" style="6" bestFit="1" customWidth="1"/>
    <col min="14" max="14" width="8.28515625" style="6" bestFit="1" customWidth="1"/>
    <col min="15" max="15" width="1.85546875" style="6" bestFit="1" customWidth="1"/>
    <col min="16" max="16" width="1.85546875" style="6" customWidth="1"/>
    <col min="17" max="17" width="16.140625" style="6" bestFit="1" customWidth="1"/>
    <col min="18" max="18" width="16.42578125" style="6" bestFit="1" customWidth="1"/>
    <col min="19" max="19" width="13.85546875" style="6" bestFit="1" customWidth="1"/>
    <col min="20" max="20" width="2.42578125" style="6" bestFit="1" customWidth="1"/>
  </cols>
  <sheetData>
    <row r="1" spans="1:21" x14ac:dyDescent="0.25">
      <c r="B1" s="7"/>
    </row>
    <row r="2" spans="1:21" x14ac:dyDescent="0.25">
      <c r="A2" s="8"/>
      <c r="B2" s="8" t="s">
        <v>145</v>
      </c>
      <c r="C2" s="8"/>
      <c r="D2" s="8"/>
      <c r="E2" s="3" t="s">
        <v>182</v>
      </c>
      <c r="F2" s="3" t="s">
        <v>183</v>
      </c>
      <c r="G2" s="3" t="s">
        <v>184</v>
      </c>
      <c r="H2" s="3" t="s">
        <v>185</v>
      </c>
      <c r="I2" s="3" t="s">
        <v>186</v>
      </c>
      <c r="J2" s="3" t="s">
        <v>187</v>
      </c>
      <c r="K2" s="3" t="s">
        <v>188</v>
      </c>
      <c r="L2" s="3" t="s">
        <v>189</v>
      </c>
      <c r="M2" s="3" t="s">
        <v>190</v>
      </c>
      <c r="N2" s="3" t="s">
        <v>191</v>
      </c>
      <c r="O2" s="4"/>
      <c r="P2" s="25"/>
      <c r="Q2" s="7" t="s">
        <v>162</v>
      </c>
      <c r="R2" s="7" t="s">
        <v>165</v>
      </c>
      <c r="S2" s="7" t="s">
        <v>163</v>
      </c>
      <c r="T2" s="7"/>
      <c r="U2" s="26"/>
    </row>
    <row r="3" spans="1:21" x14ac:dyDescent="0.25">
      <c r="A3" s="7">
        <v>8</v>
      </c>
      <c r="B3" s="7" t="s">
        <v>10</v>
      </c>
      <c r="C3" s="7" t="s">
        <v>9</v>
      </c>
      <c r="D3" s="7" t="s">
        <v>165</v>
      </c>
      <c r="E3" s="2">
        <v>25</v>
      </c>
      <c r="F3" s="2">
        <v>25</v>
      </c>
      <c r="G3" s="2">
        <v>10</v>
      </c>
      <c r="H3" s="2">
        <f t="shared" ref="H3:H34" si="0">SUM(E3:G3)</f>
        <v>60</v>
      </c>
      <c r="I3" s="2">
        <f t="shared" ref="I3:I34" si="1">H3*0.5</f>
        <v>30</v>
      </c>
      <c r="J3" s="2">
        <f t="shared" ref="J3:J34" si="2">30-I3</f>
        <v>0</v>
      </c>
      <c r="K3" s="2"/>
      <c r="L3" s="2"/>
      <c r="M3" s="2">
        <f t="shared" ref="M3:M34" si="3">SUM(K3:L3)</f>
        <v>0</v>
      </c>
      <c r="N3" s="3">
        <f t="shared" ref="N3:N44" si="4">J3+M3</f>
        <v>0</v>
      </c>
      <c r="O3" s="4">
        <v>1</v>
      </c>
      <c r="P3" s="16" t="s">
        <v>199</v>
      </c>
      <c r="Q3" s="7">
        <v>10</v>
      </c>
      <c r="R3" s="7"/>
      <c r="S3" s="7">
        <v>1.5</v>
      </c>
      <c r="T3" s="7"/>
    </row>
    <row r="4" spans="1:21" x14ac:dyDescent="0.25">
      <c r="A4" s="19"/>
      <c r="B4" s="7" t="s">
        <v>112</v>
      </c>
      <c r="C4" s="7" t="s">
        <v>111</v>
      </c>
      <c r="D4" s="7" t="s">
        <v>205</v>
      </c>
      <c r="E4" s="7">
        <v>24.75</v>
      </c>
      <c r="F4" s="7">
        <v>25</v>
      </c>
      <c r="G4" s="7">
        <v>10</v>
      </c>
      <c r="H4" s="2">
        <f t="shared" si="0"/>
        <v>59.75</v>
      </c>
      <c r="I4" s="2">
        <f t="shared" si="1"/>
        <v>29.875</v>
      </c>
      <c r="J4" s="2">
        <f t="shared" si="2"/>
        <v>0.125</v>
      </c>
      <c r="K4" s="4"/>
      <c r="L4" s="4"/>
      <c r="M4" s="2">
        <f t="shared" si="3"/>
        <v>0</v>
      </c>
      <c r="N4" s="3">
        <f t="shared" si="4"/>
        <v>0.125</v>
      </c>
      <c r="O4" s="7">
        <v>2</v>
      </c>
      <c r="P4" s="15" t="s">
        <v>199</v>
      </c>
      <c r="Q4" s="7">
        <v>8.5</v>
      </c>
      <c r="R4" s="7">
        <v>5.25</v>
      </c>
      <c r="S4" s="7">
        <v>2</v>
      </c>
      <c r="T4" s="7"/>
    </row>
    <row r="5" spans="1:21" x14ac:dyDescent="0.25">
      <c r="A5" s="7">
        <v>37</v>
      </c>
      <c r="B5" s="7" t="s">
        <v>87</v>
      </c>
      <c r="C5" s="7" t="s">
        <v>202</v>
      </c>
      <c r="D5" s="7" t="s">
        <v>201</v>
      </c>
      <c r="E5" s="2">
        <v>24.75</v>
      </c>
      <c r="F5" s="2">
        <v>24.75</v>
      </c>
      <c r="G5" s="2">
        <v>10</v>
      </c>
      <c r="H5" s="2">
        <f t="shared" si="0"/>
        <v>59.5</v>
      </c>
      <c r="I5" s="2">
        <f t="shared" si="1"/>
        <v>29.75</v>
      </c>
      <c r="J5" s="2">
        <f t="shared" si="2"/>
        <v>0.25</v>
      </c>
      <c r="K5" s="2"/>
      <c r="L5" s="2"/>
      <c r="M5" s="2">
        <f t="shared" si="3"/>
        <v>0</v>
      </c>
      <c r="N5" s="3">
        <f t="shared" si="4"/>
        <v>0.25</v>
      </c>
      <c r="O5" s="4">
        <v>3</v>
      </c>
      <c r="P5" s="16"/>
      <c r="Q5" s="7">
        <v>23</v>
      </c>
      <c r="R5" s="7">
        <v>0</v>
      </c>
      <c r="S5" s="7">
        <v>1</v>
      </c>
      <c r="T5" s="7"/>
    </row>
    <row r="6" spans="1:21" x14ac:dyDescent="0.25">
      <c r="A6" s="7">
        <v>60</v>
      </c>
      <c r="B6" s="7" t="s">
        <v>34</v>
      </c>
      <c r="C6" s="7" t="s">
        <v>33</v>
      </c>
      <c r="D6" s="7" t="s">
        <v>192</v>
      </c>
      <c r="E6" s="7">
        <v>24.5</v>
      </c>
      <c r="F6" s="7">
        <v>25</v>
      </c>
      <c r="G6" s="7">
        <v>10</v>
      </c>
      <c r="H6" s="2">
        <f t="shared" si="0"/>
        <v>59.5</v>
      </c>
      <c r="I6" s="2">
        <f t="shared" si="1"/>
        <v>29.75</v>
      </c>
      <c r="J6" s="2">
        <f t="shared" si="2"/>
        <v>0.25</v>
      </c>
      <c r="K6" s="4"/>
      <c r="L6" s="4"/>
      <c r="M6" s="2">
        <f t="shared" si="3"/>
        <v>0</v>
      </c>
      <c r="N6" s="3">
        <f t="shared" si="4"/>
        <v>0.25</v>
      </c>
      <c r="O6" s="7">
        <v>3</v>
      </c>
      <c r="P6" s="15"/>
      <c r="Q6" s="7"/>
      <c r="R6" s="7">
        <v>3.75</v>
      </c>
      <c r="S6" s="7"/>
      <c r="T6" s="7"/>
    </row>
    <row r="7" spans="1:21" x14ac:dyDescent="0.25">
      <c r="A7" s="7">
        <v>48</v>
      </c>
      <c r="B7" s="7" t="s">
        <v>98</v>
      </c>
      <c r="C7" s="7" t="s">
        <v>50</v>
      </c>
      <c r="D7" s="7" t="s">
        <v>170</v>
      </c>
      <c r="E7" s="7">
        <v>24</v>
      </c>
      <c r="F7" s="7">
        <v>25</v>
      </c>
      <c r="G7" s="7">
        <v>10</v>
      </c>
      <c r="H7" s="2">
        <f t="shared" si="0"/>
        <v>59</v>
      </c>
      <c r="I7" s="2">
        <f t="shared" si="1"/>
        <v>29.5</v>
      </c>
      <c r="J7" s="2">
        <f t="shared" si="2"/>
        <v>0.5</v>
      </c>
      <c r="K7" s="4"/>
      <c r="L7" s="4"/>
      <c r="M7" s="2">
        <f t="shared" si="3"/>
        <v>0</v>
      </c>
      <c r="N7" s="3">
        <f t="shared" si="4"/>
        <v>0.5</v>
      </c>
      <c r="O7" s="4">
        <v>5</v>
      </c>
      <c r="P7" s="16"/>
      <c r="Q7" s="8">
        <f>SUM(Q3:Q6)</f>
        <v>41.5</v>
      </c>
      <c r="R7" s="8">
        <f>SUM(R3:R6)</f>
        <v>9</v>
      </c>
      <c r="S7" s="8">
        <f>SUM(S3:S6)</f>
        <v>4.5</v>
      </c>
      <c r="T7" s="7"/>
    </row>
    <row r="8" spans="1:21" x14ac:dyDescent="0.25">
      <c r="A8" s="7">
        <v>62</v>
      </c>
      <c r="B8" s="7" t="s">
        <v>12</v>
      </c>
      <c r="C8" s="7" t="s">
        <v>11</v>
      </c>
      <c r="D8" s="7" t="s">
        <v>165</v>
      </c>
      <c r="E8" s="7">
        <v>24.75</v>
      </c>
      <c r="F8" s="7">
        <v>24.5</v>
      </c>
      <c r="G8" s="7">
        <v>10</v>
      </c>
      <c r="H8" s="2">
        <f t="shared" si="0"/>
        <v>59.25</v>
      </c>
      <c r="I8" s="2">
        <f t="shared" si="1"/>
        <v>29.625</v>
      </c>
      <c r="J8" s="2">
        <f t="shared" si="2"/>
        <v>0.375</v>
      </c>
      <c r="K8" s="4"/>
      <c r="L8" s="4"/>
      <c r="M8" s="2">
        <f t="shared" si="3"/>
        <v>0</v>
      </c>
      <c r="N8" s="3">
        <f t="shared" si="4"/>
        <v>0.375</v>
      </c>
      <c r="O8" s="7">
        <v>6</v>
      </c>
      <c r="P8" s="15"/>
      <c r="Q8" s="7"/>
      <c r="R8" s="7"/>
      <c r="S8" s="7"/>
      <c r="T8" s="7"/>
    </row>
    <row r="9" spans="1:21" x14ac:dyDescent="0.25">
      <c r="A9" s="7">
        <v>9</v>
      </c>
      <c r="B9" s="7" t="s">
        <v>91</v>
      </c>
      <c r="C9" s="7" t="s">
        <v>90</v>
      </c>
      <c r="D9" s="7" t="s">
        <v>149</v>
      </c>
      <c r="E9" s="2">
        <v>24.5</v>
      </c>
      <c r="F9" s="2">
        <v>24.75</v>
      </c>
      <c r="G9" s="2">
        <v>10</v>
      </c>
      <c r="H9" s="2">
        <f t="shared" si="0"/>
        <v>59.25</v>
      </c>
      <c r="I9" s="2">
        <f t="shared" si="1"/>
        <v>29.625</v>
      </c>
      <c r="J9" s="2">
        <f t="shared" si="2"/>
        <v>0.375</v>
      </c>
      <c r="K9" s="2"/>
      <c r="L9" s="2"/>
      <c r="M9" s="2">
        <f t="shared" si="3"/>
        <v>0</v>
      </c>
      <c r="N9" s="3">
        <f t="shared" si="4"/>
        <v>0.375</v>
      </c>
      <c r="O9" s="4">
        <v>6</v>
      </c>
      <c r="P9" s="25"/>
      <c r="Q9" s="7" t="s">
        <v>159</v>
      </c>
      <c r="R9" s="7" t="s">
        <v>160</v>
      </c>
      <c r="S9" s="7" t="s">
        <v>149</v>
      </c>
      <c r="T9" s="7"/>
    </row>
    <row r="10" spans="1:21" x14ac:dyDescent="0.25">
      <c r="A10" s="7">
        <v>44</v>
      </c>
      <c r="B10" s="7" t="s">
        <v>51</v>
      </c>
      <c r="C10" s="7" t="s">
        <v>50</v>
      </c>
      <c r="D10" s="7" t="s">
        <v>170</v>
      </c>
      <c r="E10" s="7">
        <v>25</v>
      </c>
      <c r="F10" s="7">
        <v>24</v>
      </c>
      <c r="G10" s="7">
        <v>10</v>
      </c>
      <c r="H10" s="2">
        <f t="shared" si="0"/>
        <v>59</v>
      </c>
      <c r="I10" s="2">
        <f t="shared" si="1"/>
        <v>29.5</v>
      </c>
      <c r="J10" s="2">
        <f t="shared" si="2"/>
        <v>0.5</v>
      </c>
      <c r="K10" s="4"/>
      <c r="L10" s="4"/>
      <c r="M10" s="2">
        <f t="shared" si="3"/>
        <v>0</v>
      </c>
      <c r="N10" s="3">
        <f t="shared" si="4"/>
        <v>0.5</v>
      </c>
      <c r="O10" s="7"/>
      <c r="P10" s="15"/>
      <c r="Q10" s="7">
        <v>1.375</v>
      </c>
      <c r="R10" s="7">
        <v>7.5</v>
      </c>
      <c r="S10" s="7"/>
      <c r="T10" s="7"/>
    </row>
    <row r="11" spans="1:21" x14ac:dyDescent="0.25">
      <c r="A11" s="7">
        <v>61</v>
      </c>
      <c r="B11" s="7" t="s">
        <v>32</v>
      </c>
      <c r="C11" s="7" t="s">
        <v>31</v>
      </c>
      <c r="D11" s="7" t="s">
        <v>93</v>
      </c>
      <c r="E11" s="7">
        <v>24</v>
      </c>
      <c r="F11" s="7">
        <v>25</v>
      </c>
      <c r="G11" s="7">
        <v>10</v>
      </c>
      <c r="H11" s="2">
        <f t="shared" si="0"/>
        <v>59</v>
      </c>
      <c r="I11" s="2">
        <f t="shared" si="1"/>
        <v>29.5</v>
      </c>
      <c r="J11" s="2">
        <f t="shared" si="2"/>
        <v>0.5</v>
      </c>
      <c r="K11" s="4"/>
      <c r="L11" s="4"/>
      <c r="M11" s="2">
        <f t="shared" si="3"/>
        <v>0</v>
      </c>
      <c r="N11" s="3">
        <f t="shared" si="4"/>
        <v>0.5</v>
      </c>
      <c r="O11" s="4"/>
      <c r="P11" s="16"/>
      <c r="Q11" s="7">
        <v>10.125</v>
      </c>
      <c r="R11" s="7">
        <v>12.5</v>
      </c>
      <c r="S11" s="7">
        <v>0.375</v>
      </c>
      <c r="T11" s="7"/>
    </row>
    <row r="12" spans="1:21" x14ac:dyDescent="0.25">
      <c r="A12" s="7">
        <v>42</v>
      </c>
      <c r="B12" s="7" t="s">
        <v>97</v>
      </c>
      <c r="C12" s="7" t="s">
        <v>96</v>
      </c>
      <c r="D12" s="7" t="s">
        <v>156</v>
      </c>
      <c r="E12" s="7">
        <v>24.5</v>
      </c>
      <c r="F12" s="7">
        <v>24.5</v>
      </c>
      <c r="G12" s="7">
        <v>10</v>
      </c>
      <c r="H12" s="2">
        <f t="shared" si="0"/>
        <v>59</v>
      </c>
      <c r="I12" s="2">
        <f t="shared" si="1"/>
        <v>29.5</v>
      </c>
      <c r="J12" s="2">
        <f t="shared" si="2"/>
        <v>0.5</v>
      </c>
      <c r="K12" s="4"/>
      <c r="L12" s="4"/>
      <c r="M12" s="2">
        <f t="shared" si="3"/>
        <v>0</v>
      </c>
      <c r="N12" s="3">
        <f t="shared" si="4"/>
        <v>0.5</v>
      </c>
      <c r="O12" s="7"/>
      <c r="P12" s="15"/>
      <c r="Q12" s="7">
        <v>11</v>
      </c>
      <c r="R12" s="7">
        <v>1.875</v>
      </c>
      <c r="S12" s="7">
        <v>5</v>
      </c>
      <c r="T12" s="7"/>
    </row>
    <row r="13" spans="1:21" x14ac:dyDescent="0.25">
      <c r="A13" s="7">
        <v>52</v>
      </c>
      <c r="B13" s="14" t="s">
        <v>102</v>
      </c>
      <c r="C13" s="14" t="s">
        <v>101</v>
      </c>
      <c r="D13" s="14" t="s">
        <v>166</v>
      </c>
      <c r="E13" s="14">
        <v>25</v>
      </c>
      <c r="F13" s="14">
        <v>24</v>
      </c>
      <c r="G13" s="14">
        <v>10</v>
      </c>
      <c r="H13" s="2">
        <f t="shared" si="0"/>
        <v>59</v>
      </c>
      <c r="I13" s="2">
        <f t="shared" si="1"/>
        <v>29.5</v>
      </c>
      <c r="J13" s="2">
        <f t="shared" si="2"/>
        <v>0.5</v>
      </c>
      <c r="K13" s="18"/>
      <c r="L13" s="18"/>
      <c r="M13" s="2">
        <f t="shared" si="3"/>
        <v>0</v>
      </c>
      <c r="N13" s="3">
        <f t="shared" si="4"/>
        <v>0.5</v>
      </c>
      <c r="O13" s="4"/>
      <c r="P13" s="16"/>
      <c r="Q13" s="7"/>
      <c r="R13" s="7"/>
      <c r="S13" s="7">
        <v>1.5</v>
      </c>
      <c r="T13" s="7"/>
    </row>
    <row r="14" spans="1:21" x14ac:dyDescent="0.25">
      <c r="A14" s="14">
        <v>70</v>
      </c>
      <c r="B14" s="7" t="s">
        <v>24</v>
      </c>
      <c r="C14" s="7" t="s">
        <v>23</v>
      </c>
      <c r="D14" s="7" t="s">
        <v>196</v>
      </c>
      <c r="E14" s="2">
        <v>24.5</v>
      </c>
      <c r="F14" s="2">
        <v>24</v>
      </c>
      <c r="G14" s="2">
        <v>10</v>
      </c>
      <c r="H14" s="2">
        <f t="shared" si="0"/>
        <v>58.5</v>
      </c>
      <c r="I14" s="2">
        <f t="shared" si="1"/>
        <v>29.25</v>
      </c>
      <c r="J14" s="2">
        <f t="shared" si="2"/>
        <v>0.75</v>
      </c>
      <c r="K14" s="2"/>
      <c r="L14" s="2"/>
      <c r="M14" s="2">
        <f t="shared" si="3"/>
        <v>0</v>
      </c>
      <c r="N14" s="3">
        <f t="shared" si="4"/>
        <v>0.75</v>
      </c>
      <c r="O14" s="7"/>
      <c r="P14" s="15"/>
      <c r="Q14" s="8">
        <f>SUM(Q10:Q13)</f>
        <v>22.5</v>
      </c>
      <c r="R14" s="8">
        <f>SUM(R10:R13)</f>
        <v>21.875</v>
      </c>
      <c r="S14" s="8">
        <f>SUM(S11:S13)</f>
        <v>6.875</v>
      </c>
      <c r="T14" s="7"/>
    </row>
    <row r="15" spans="1:21" x14ac:dyDescent="0.25">
      <c r="A15" s="7">
        <v>24</v>
      </c>
      <c r="B15" s="14" t="s">
        <v>53</v>
      </c>
      <c r="C15" s="14" t="s">
        <v>52</v>
      </c>
      <c r="D15" s="14" t="s">
        <v>166</v>
      </c>
      <c r="E15" s="14">
        <v>24</v>
      </c>
      <c r="F15" s="14">
        <v>24.5</v>
      </c>
      <c r="G15" s="14">
        <v>10</v>
      </c>
      <c r="H15" s="2">
        <f t="shared" si="0"/>
        <v>58.5</v>
      </c>
      <c r="I15" s="2">
        <f t="shared" si="1"/>
        <v>29.25</v>
      </c>
      <c r="J15" s="2">
        <f t="shared" si="2"/>
        <v>0.75</v>
      </c>
      <c r="K15" s="18"/>
      <c r="L15" s="18"/>
      <c r="M15" s="2">
        <f t="shared" si="3"/>
        <v>0</v>
      </c>
      <c r="N15" s="3">
        <f t="shared" si="4"/>
        <v>0.75</v>
      </c>
      <c r="O15" s="4"/>
      <c r="P15" s="16"/>
      <c r="Q15" s="7"/>
      <c r="R15" s="7"/>
      <c r="S15" s="7"/>
      <c r="T15" s="7"/>
    </row>
    <row r="16" spans="1:21" x14ac:dyDescent="0.25">
      <c r="A16" s="14">
        <v>66</v>
      </c>
      <c r="B16" s="14" t="s">
        <v>55</v>
      </c>
      <c r="C16" s="14" t="s">
        <v>54</v>
      </c>
      <c r="D16" s="14" t="s">
        <v>167</v>
      </c>
      <c r="E16" s="14">
        <v>24.5</v>
      </c>
      <c r="F16" s="14">
        <v>24</v>
      </c>
      <c r="G16" s="14">
        <v>10</v>
      </c>
      <c r="H16" s="2">
        <f t="shared" si="0"/>
        <v>58.5</v>
      </c>
      <c r="I16" s="2">
        <f t="shared" si="1"/>
        <v>29.25</v>
      </c>
      <c r="J16" s="2">
        <f t="shared" si="2"/>
        <v>0.75</v>
      </c>
      <c r="K16" s="18"/>
      <c r="L16" s="18"/>
      <c r="M16" s="2">
        <f t="shared" si="3"/>
        <v>0</v>
      </c>
      <c r="N16" s="3">
        <f t="shared" si="4"/>
        <v>0.75</v>
      </c>
      <c r="O16" s="7"/>
      <c r="P16" s="15"/>
      <c r="Q16" s="14"/>
      <c r="R16" s="14"/>
      <c r="S16" s="14"/>
      <c r="T16" s="14"/>
    </row>
    <row r="17" spans="1:20" x14ac:dyDescent="0.25">
      <c r="A17" s="14">
        <v>67</v>
      </c>
      <c r="B17" s="14" t="s">
        <v>74</v>
      </c>
      <c r="C17" s="14" t="s">
        <v>73</v>
      </c>
      <c r="D17" s="14" t="s">
        <v>163</v>
      </c>
      <c r="E17" s="2">
        <v>24</v>
      </c>
      <c r="F17" s="2">
        <v>24</v>
      </c>
      <c r="G17" s="2">
        <v>10</v>
      </c>
      <c r="H17" s="2">
        <f t="shared" si="0"/>
        <v>58</v>
      </c>
      <c r="I17" s="2">
        <f t="shared" si="1"/>
        <v>29</v>
      </c>
      <c r="J17" s="2">
        <f t="shared" si="2"/>
        <v>1</v>
      </c>
      <c r="K17" s="2"/>
      <c r="L17" s="2"/>
      <c r="M17" s="2">
        <f t="shared" si="3"/>
        <v>0</v>
      </c>
      <c r="N17" s="3">
        <f t="shared" si="4"/>
        <v>1</v>
      </c>
      <c r="O17" s="4"/>
      <c r="P17" s="25"/>
      <c r="Q17" s="7" t="s">
        <v>166</v>
      </c>
      <c r="R17" s="7" t="s">
        <v>167</v>
      </c>
      <c r="S17" s="7" t="s">
        <v>158</v>
      </c>
      <c r="T17" s="14"/>
    </row>
    <row r="18" spans="1:20" x14ac:dyDescent="0.25">
      <c r="A18" s="14">
        <v>17</v>
      </c>
      <c r="B18" s="7" t="s">
        <v>6</v>
      </c>
      <c r="C18" s="7" t="s">
        <v>5</v>
      </c>
      <c r="D18" s="7" t="s">
        <v>152</v>
      </c>
      <c r="E18" s="2">
        <v>24</v>
      </c>
      <c r="F18" s="2">
        <v>24</v>
      </c>
      <c r="G18" s="2">
        <v>10</v>
      </c>
      <c r="H18" s="2">
        <f t="shared" si="0"/>
        <v>58</v>
      </c>
      <c r="I18" s="2">
        <f t="shared" si="1"/>
        <v>29</v>
      </c>
      <c r="J18" s="2">
        <f t="shared" si="2"/>
        <v>1</v>
      </c>
      <c r="K18" s="2"/>
      <c r="L18" s="2"/>
      <c r="M18" s="2">
        <f t="shared" si="3"/>
        <v>0</v>
      </c>
      <c r="N18" s="3">
        <f t="shared" si="4"/>
        <v>1</v>
      </c>
      <c r="O18" s="7"/>
      <c r="P18" s="15"/>
      <c r="Q18" s="7">
        <v>0.75</v>
      </c>
      <c r="R18" s="7">
        <v>10.5</v>
      </c>
      <c r="S18" s="7">
        <v>1.5</v>
      </c>
      <c r="T18" s="7"/>
    </row>
    <row r="19" spans="1:20" x14ac:dyDescent="0.25">
      <c r="A19" s="7">
        <v>79</v>
      </c>
      <c r="B19" s="7" t="s">
        <v>204</v>
      </c>
      <c r="C19" s="7" t="s">
        <v>203</v>
      </c>
      <c r="D19" s="7" t="s">
        <v>158</v>
      </c>
      <c r="E19" s="7">
        <v>24.5</v>
      </c>
      <c r="F19" s="7">
        <v>24.25</v>
      </c>
      <c r="G19" s="7">
        <v>9</v>
      </c>
      <c r="H19" s="2">
        <f t="shared" si="0"/>
        <v>57.75</v>
      </c>
      <c r="I19" s="2">
        <f t="shared" si="1"/>
        <v>28.875</v>
      </c>
      <c r="J19" s="2">
        <f t="shared" si="2"/>
        <v>1.125</v>
      </c>
      <c r="K19" s="4"/>
      <c r="L19" s="4"/>
      <c r="M19" s="2">
        <f t="shared" si="3"/>
        <v>0</v>
      </c>
      <c r="N19" s="3">
        <f t="shared" si="4"/>
        <v>1.125</v>
      </c>
      <c r="O19" s="4"/>
      <c r="P19" s="16"/>
      <c r="Q19" s="7">
        <v>0.5</v>
      </c>
      <c r="R19" s="7">
        <v>18.25</v>
      </c>
      <c r="S19" s="7">
        <v>1.125</v>
      </c>
      <c r="T19" s="7"/>
    </row>
    <row r="20" spans="1:20" x14ac:dyDescent="0.25">
      <c r="A20" s="7">
        <v>75</v>
      </c>
      <c r="B20" s="7" t="s">
        <v>76</v>
      </c>
      <c r="C20" s="7" t="s">
        <v>75</v>
      </c>
      <c r="D20" s="7" t="s">
        <v>159</v>
      </c>
      <c r="E20" s="7">
        <v>23</v>
      </c>
      <c r="F20" s="7">
        <v>24.25</v>
      </c>
      <c r="G20" s="7">
        <v>10</v>
      </c>
      <c r="H20" s="2">
        <f t="shared" si="0"/>
        <v>57.25</v>
      </c>
      <c r="I20" s="2">
        <f t="shared" si="1"/>
        <v>28.625</v>
      </c>
      <c r="J20" s="2">
        <f t="shared" si="2"/>
        <v>1.375</v>
      </c>
      <c r="K20" s="4"/>
      <c r="L20" s="4"/>
      <c r="M20" s="2">
        <f t="shared" si="3"/>
        <v>0</v>
      </c>
      <c r="N20" s="3">
        <f t="shared" si="4"/>
        <v>1.375</v>
      </c>
      <c r="O20" s="7"/>
      <c r="P20" s="15"/>
      <c r="Q20" s="7">
        <v>5</v>
      </c>
      <c r="R20" s="7">
        <v>0.75</v>
      </c>
      <c r="S20" s="7">
        <v>7.5</v>
      </c>
      <c r="T20" s="7"/>
    </row>
    <row r="21" spans="1:20" x14ac:dyDescent="0.25">
      <c r="A21" s="7">
        <v>25</v>
      </c>
      <c r="B21" s="14" t="s">
        <v>116</v>
      </c>
      <c r="C21" s="14" t="s">
        <v>115</v>
      </c>
      <c r="D21" s="14" t="s">
        <v>163</v>
      </c>
      <c r="E21" s="2">
        <v>24</v>
      </c>
      <c r="F21" s="2">
        <v>23</v>
      </c>
      <c r="G21" s="2">
        <v>10</v>
      </c>
      <c r="H21" s="2">
        <f t="shared" si="0"/>
        <v>57</v>
      </c>
      <c r="I21" s="2">
        <f t="shared" si="1"/>
        <v>28.5</v>
      </c>
      <c r="J21" s="2">
        <f t="shared" si="2"/>
        <v>1.5</v>
      </c>
      <c r="K21" s="2"/>
      <c r="L21" s="2"/>
      <c r="M21" s="2">
        <f t="shared" si="3"/>
        <v>0</v>
      </c>
      <c r="N21" s="3">
        <f t="shared" si="4"/>
        <v>1.5</v>
      </c>
      <c r="O21" s="4"/>
      <c r="P21" s="16"/>
      <c r="Q21" s="8">
        <f>SUM(Q18:Q20)</f>
        <v>6.25</v>
      </c>
      <c r="R21" s="8">
        <f>SUM(R18:R20)</f>
        <v>29.5</v>
      </c>
      <c r="S21" s="8">
        <f>SUM(S18:S20)</f>
        <v>10.125</v>
      </c>
      <c r="T21" s="7"/>
    </row>
    <row r="22" spans="1:20" x14ac:dyDescent="0.25">
      <c r="A22" s="14">
        <v>19</v>
      </c>
      <c r="B22" s="7" t="s">
        <v>26</v>
      </c>
      <c r="C22" s="7" t="s">
        <v>25</v>
      </c>
      <c r="D22" s="7" t="s">
        <v>149</v>
      </c>
      <c r="E22" s="2">
        <v>24</v>
      </c>
      <c r="F22" s="2">
        <v>24</v>
      </c>
      <c r="G22" s="2">
        <v>9</v>
      </c>
      <c r="H22" s="2">
        <f t="shared" si="0"/>
        <v>57</v>
      </c>
      <c r="I22" s="2">
        <f t="shared" si="1"/>
        <v>28.5</v>
      </c>
      <c r="J22" s="2">
        <f t="shared" si="2"/>
        <v>1.5</v>
      </c>
      <c r="K22" s="2"/>
      <c r="L22" s="2"/>
      <c r="M22" s="2">
        <f t="shared" si="3"/>
        <v>0</v>
      </c>
      <c r="N22" s="3">
        <f t="shared" si="4"/>
        <v>1.5</v>
      </c>
      <c r="O22" s="7"/>
      <c r="P22" s="15"/>
      <c r="Q22" s="19"/>
      <c r="R22" s="19"/>
      <c r="S22" s="19"/>
      <c r="T22" s="19"/>
    </row>
    <row r="23" spans="1:20" x14ac:dyDescent="0.25">
      <c r="A23" s="7">
        <v>39</v>
      </c>
      <c r="B23" s="7" t="s">
        <v>108</v>
      </c>
      <c r="C23" s="7" t="s">
        <v>107</v>
      </c>
      <c r="D23" s="7" t="s">
        <v>158</v>
      </c>
      <c r="E23" s="7">
        <v>24</v>
      </c>
      <c r="F23" s="7">
        <v>24</v>
      </c>
      <c r="G23" s="7">
        <v>9</v>
      </c>
      <c r="H23" s="2">
        <f t="shared" si="0"/>
        <v>57</v>
      </c>
      <c r="I23" s="2">
        <f t="shared" si="1"/>
        <v>28.5</v>
      </c>
      <c r="J23" s="2">
        <f t="shared" si="2"/>
        <v>1.5</v>
      </c>
      <c r="K23" s="4"/>
      <c r="L23" s="4"/>
      <c r="M23" s="2">
        <f t="shared" si="3"/>
        <v>0</v>
      </c>
      <c r="N23" s="3">
        <f t="shared" si="4"/>
        <v>1.5</v>
      </c>
      <c r="O23" s="4"/>
      <c r="P23" s="16"/>
      <c r="Q23" s="7" t="s">
        <v>163</v>
      </c>
      <c r="R23" s="20">
        <v>4.5</v>
      </c>
      <c r="S23" s="5">
        <v>1</v>
      </c>
      <c r="T23" s="20" t="s">
        <v>199</v>
      </c>
    </row>
    <row r="24" spans="1:20" x14ac:dyDescent="0.25">
      <c r="A24" s="7">
        <v>77</v>
      </c>
      <c r="B24" s="7" t="s">
        <v>18</v>
      </c>
      <c r="C24" s="7" t="s">
        <v>17</v>
      </c>
      <c r="D24" s="7" t="s">
        <v>164</v>
      </c>
      <c r="E24" s="7">
        <v>23.5</v>
      </c>
      <c r="F24" s="7">
        <v>24</v>
      </c>
      <c r="G24" s="7">
        <v>9</v>
      </c>
      <c r="H24" s="2">
        <f t="shared" si="0"/>
        <v>56.5</v>
      </c>
      <c r="I24" s="2">
        <f t="shared" si="1"/>
        <v>28.25</v>
      </c>
      <c r="J24" s="2">
        <f t="shared" si="2"/>
        <v>1.75</v>
      </c>
      <c r="K24" s="4"/>
      <c r="L24" s="4"/>
      <c r="M24" s="2">
        <f t="shared" si="3"/>
        <v>0</v>
      </c>
      <c r="N24" s="3">
        <f t="shared" si="4"/>
        <v>1.75</v>
      </c>
      <c r="O24" s="7"/>
      <c r="P24" s="15"/>
      <c r="Q24" s="7" t="s">
        <v>166</v>
      </c>
      <c r="R24" s="7">
        <v>6.25</v>
      </c>
      <c r="S24" s="20">
        <v>2</v>
      </c>
      <c r="T24" s="7" t="s">
        <v>199</v>
      </c>
    </row>
    <row r="25" spans="1:20" x14ac:dyDescent="0.25">
      <c r="A25" s="7">
        <v>13</v>
      </c>
      <c r="B25" s="7" t="s">
        <v>86</v>
      </c>
      <c r="C25" s="7" t="s">
        <v>85</v>
      </c>
      <c r="D25" s="7" t="s">
        <v>160</v>
      </c>
      <c r="E25" s="7">
        <v>23</v>
      </c>
      <c r="F25" s="7">
        <v>24.25</v>
      </c>
      <c r="G25" s="7">
        <v>9</v>
      </c>
      <c r="H25" s="2">
        <f t="shared" si="0"/>
        <v>56.25</v>
      </c>
      <c r="I25" s="2">
        <f t="shared" si="1"/>
        <v>28.125</v>
      </c>
      <c r="J25" s="2">
        <f t="shared" si="2"/>
        <v>1.875</v>
      </c>
      <c r="K25" s="4"/>
      <c r="L25" s="4"/>
      <c r="M25" s="2">
        <f t="shared" si="3"/>
        <v>0</v>
      </c>
      <c r="N25" s="3">
        <f t="shared" si="4"/>
        <v>1.875</v>
      </c>
      <c r="O25" s="4"/>
      <c r="P25" s="16"/>
      <c r="Q25" s="7" t="s">
        <v>149</v>
      </c>
      <c r="R25" s="7">
        <v>6.875</v>
      </c>
      <c r="S25" s="20">
        <v>3</v>
      </c>
      <c r="T25" s="7"/>
    </row>
    <row r="26" spans="1:20" x14ac:dyDescent="0.25">
      <c r="A26" s="7">
        <v>36</v>
      </c>
      <c r="B26" s="14" t="s">
        <v>72</v>
      </c>
      <c r="C26" s="14" t="s">
        <v>71</v>
      </c>
      <c r="D26" s="14" t="s">
        <v>163</v>
      </c>
      <c r="E26" s="14">
        <v>24</v>
      </c>
      <c r="F26" s="14">
        <v>23</v>
      </c>
      <c r="G26" s="14">
        <v>9</v>
      </c>
      <c r="H26" s="2">
        <f t="shared" si="0"/>
        <v>56</v>
      </c>
      <c r="I26" s="2">
        <f t="shared" si="1"/>
        <v>28</v>
      </c>
      <c r="J26" s="2">
        <f t="shared" si="2"/>
        <v>2</v>
      </c>
      <c r="K26" s="18"/>
      <c r="L26" s="18"/>
      <c r="M26" s="2">
        <f t="shared" si="3"/>
        <v>0</v>
      </c>
      <c r="N26" s="3">
        <f t="shared" si="4"/>
        <v>2</v>
      </c>
      <c r="O26" s="7"/>
      <c r="P26" s="15"/>
      <c r="Q26" s="7" t="s">
        <v>165</v>
      </c>
      <c r="R26" s="7">
        <v>9</v>
      </c>
      <c r="S26" s="20">
        <v>4</v>
      </c>
      <c r="T26" s="7"/>
    </row>
    <row r="27" spans="1:20" x14ac:dyDescent="0.25">
      <c r="A27" s="14">
        <v>16</v>
      </c>
      <c r="B27" s="7" t="s">
        <v>100</v>
      </c>
      <c r="C27" s="7" t="s">
        <v>99</v>
      </c>
      <c r="D27" s="7" t="s">
        <v>168</v>
      </c>
      <c r="E27" s="7">
        <v>24</v>
      </c>
      <c r="F27" s="7">
        <v>23</v>
      </c>
      <c r="G27" s="7">
        <v>8</v>
      </c>
      <c r="H27" s="2">
        <f t="shared" si="0"/>
        <v>55</v>
      </c>
      <c r="I27" s="2">
        <f t="shared" si="1"/>
        <v>27.5</v>
      </c>
      <c r="J27" s="2">
        <f t="shared" si="2"/>
        <v>2.5</v>
      </c>
      <c r="K27" s="4"/>
      <c r="L27" s="4"/>
      <c r="M27" s="2">
        <f t="shared" si="3"/>
        <v>0</v>
      </c>
      <c r="N27" s="3">
        <f t="shared" si="4"/>
        <v>2.5</v>
      </c>
      <c r="O27" s="4"/>
      <c r="P27" s="16"/>
      <c r="Q27" s="7" t="s">
        <v>158</v>
      </c>
      <c r="R27" s="7">
        <v>10.125</v>
      </c>
      <c r="S27" s="20">
        <v>5</v>
      </c>
      <c r="T27" s="7"/>
    </row>
    <row r="28" spans="1:20" x14ac:dyDescent="0.25">
      <c r="A28" s="7">
        <v>63</v>
      </c>
      <c r="B28" s="7" t="s">
        <v>30</v>
      </c>
      <c r="C28" s="7" t="s">
        <v>92</v>
      </c>
      <c r="D28" s="7" t="s">
        <v>149</v>
      </c>
      <c r="E28" s="7">
        <v>25</v>
      </c>
      <c r="F28" s="7">
        <v>24</v>
      </c>
      <c r="G28" s="7">
        <v>9</v>
      </c>
      <c r="H28" s="2">
        <f t="shared" si="0"/>
        <v>58</v>
      </c>
      <c r="I28" s="2">
        <f t="shared" si="1"/>
        <v>29</v>
      </c>
      <c r="J28" s="2">
        <f t="shared" si="2"/>
        <v>1</v>
      </c>
      <c r="K28" s="4">
        <v>4</v>
      </c>
      <c r="L28" s="4"/>
      <c r="M28" s="2">
        <f t="shared" si="3"/>
        <v>4</v>
      </c>
      <c r="N28" s="3">
        <f t="shared" si="4"/>
        <v>5</v>
      </c>
      <c r="O28" s="7"/>
      <c r="P28" s="15"/>
      <c r="Q28" s="7" t="s">
        <v>160</v>
      </c>
      <c r="R28" s="7">
        <v>21.87</v>
      </c>
      <c r="S28" s="20">
        <v>6</v>
      </c>
      <c r="T28" s="7"/>
    </row>
    <row r="29" spans="1:20" x14ac:dyDescent="0.25">
      <c r="A29" s="7">
        <v>45</v>
      </c>
      <c r="B29" s="14" t="s">
        <v>104</v>
      </c>
      <c r="C29" s="14" t="s">
        <v>103</v>
      </c>
      <c r="D29" s="14" t="s">
        <v>166</v>
      </c>
      <c r="E29" s="14">
        <v>25</v>
      </c>
      <c r="F29" s="14">
        <v>24</v>
      </c>
      <c r="G29" s="14">
        <v>9</v>
      </c>
      <c r="H29" s="2">
        <f t="shared" si="0"/>
        <v>58</v>
      </c>
      <c r="I29" s="2">
        <f t="shared" si="1"/>
        <v>29</v>
      </c>
      <c r="J29" s="2">
        <f t="shared" si="2"/>
        <v>1</v>
      </c>
      <c r="K29" s="18">
        <v>4</v>
      </c>
      <c r="L29" s="18"/>
      <c r="M29" s="2">
        <f t="shared" si="3"/>
        <v>4</v>
      </c>
      <c r="N29" s="3">
        <f t="shared" si="4"/>
        <v>5</v>
      </c>
      <c r="O29" s="4"/>
      <c r="P29" s="16"/>
      <c r="Q29" s="7" t="s">
        <v>159</v>
      </c>
      <c r="R29" s="7">
        <v>22.5</v>
      </c>
      <c r="S29" s="5"/>
      <c r="T29" s="7"/>
    </row>
    <row r="30" spans="1:20" x14ac:dyDescent="0.25">
      <c r="A30" s="14">
        <v>71</v>
      </c>
      <c r="B30" s="7" t="s">
        <v>64</v>
      </c>
      <c r="C30" s="7" t="s">
        <v>5</v>
      </c>
      <c r="D30" s="7" t="s">
        <v>165</v>
      </c>
      <c r="E30" s="7">
        <v>23.5</v>
      </c>
      <c r="F30" s="7">
        <v>24</v>
      </c>
      <c r="G30" s="7">
        <v>10</v>
      </c>
      <c r="H30" s="2">
        <f t="shared" si="0"/>
        <v>57.5</v>
      </c>
      <c r="I30" s="2">
        <f t="shared" si="1"/>
        <v>28.75</v>
      </c>
      <c r="J30" s="2">
        <f t="shared" si="2"/>
        <v>1.25</v>
      </c>
      <c r="K30" s="4">
        <v>4</v>
      </c>
      <c r="L30" s="4"/>
      <c r="M30" s="2">
        <f t="shared" si="3"/>
        <v>4</v>
      </c>
      <c r="N30" s="3">
        <f t="shared" si="4"/>
        <v>5.25</v>
      </c>
      <c r="O30" s="7"/>
      <c r="P30" s="15"/>
      <c r="Q30" s="7" t="s">
        <v>167</v>
      </c>
      <c r="R30" s="7">
        <v>29.5</v>
      </c>
      <c r="S30" s="5"/>
      <c r="T30" s="7"/>
    </row>
    <row r="31" spans="1:20" x14ac:dyDescent="0.25">
      <c r="A31" s="7">
        <v>6</v>
      </c>
      <c r="B31" s="7" t="s">
        <v>89</v>
      </c>
      <c r="C31" s="7" t="s">
        <v>88</v>
      </c>
      <c r="D31" s="7" t="s">
        <v>149</v>
      </c>
      <c r="E31" s="7">
        <v>24</v>
      </c>
      <c r="F31" s="7">
        <v>24</v>
      </c>
      <c r="G31" s="7">
        <v>8</v>
      </c>
      <c r="H31" s="2">
        <f t="shared" si="0"/>
        <v>56</v>
      </c>
      <c r="I31" s="2">
        <f t="shared" si="1"/>
        <v>28</v>
      </c>
      <c r="J31" s="2">
        <f t="shared" si="2"/>
        <v>2</v>
      </c>
      <c r="K31" s="4">
        <v>4</v>
      </c>
      <c r="L31" s="4"/>
      <c r="M31" s="2">
        <f t="shared" si="3"/>
        <v>4</v>
      </c>
      <c r="N31" s="3">
        <f t="shared" si="4"/>
        <v>6</v>
      </c>
      <c r="O31" s="4"/>
      <c r="P31" s="16"/>
      <c r="Q31" s="7" t="s">
        <v>162</v>
      </c>
      <c r="R31" s="7">
        <v>41.5</v>
      </c>
      <c r="S31" s="5"/>
      <c r="T31" s="7"/>
    </row>
    <row r="32" spans="1:20" x14ac:dyDescent="0.25">
      <c r="A32" s="7">
        <v>43</v>
      </c>
      <c r="B32" s="7" t="s">
        <v>82</v>
      </c>
      <c r="C32" s="7" t="s">
        <v>81</v>
      </c>
      <c r="D32" s="7" t="s">
        <v>160</v>
      </c>
      <c r="E32" s="2">
        <v>22</v>
      </c>
      <c r="F32" s="2">
        <v>23</v>
      </c>
      <c r="G32" s="2">
        <v>8</v>
      </c>
      <c r="H32" s="2">
        <f t="shared" si="0"/>
        <v>53</v>
      </c>
      <c r="I32" s="2">
        <f t="shared" si="1"/>
        <v>26.5</v>
      </c>
      <c r="J32" s="2">
        <f t="shared" si="2"/>
        <v>3.5</v>
      </c>
      <c r="K32" s="2">
        <v>4</v>
      </c>
      <c r="L32" s="2"/>
      <c r="M32" s="2">
        <f t="shared" si="3"/>
        <v>4</v>
      </c>
      <c r="N32" s="3">
        <f t="shared" si="4"/>
        <v>7.5</v>
      </c>
      <c r="O32" s="7"/>
      <c r="P32" s="15"/>
    </row>
    <row r="33" spans="1:16" x14ac:dyDescent="0.25">
      <c r="A33" s="7">
        <v>33</v>
      </c>
      <c r="B33" s="7" t="s">
        <v>179</v>
      </c>
      <c r="C33" s="7" t="s">
        <v>180</v>
      </c>
      <c r="D33" s="7" t="s">
        <v>158</v>
      </c>
      <c r="E33" s="7">
        <v>22</v>
      </c>
      <c r="F33" s="7">
        <v>23</v>
      </c>
      <c r="G33" s="7">
        <v>8</v>
      </c>
      <c r="H33" s="2">
        <f t="shared" si="0"/>
        <v>53</v>
      </c>
      <c r="I33" s="2">
        <f t="shared" si="1"/>
        <v>26.5</v>
      </c>
      <c r="J33" s="2">
        <f t="shared" si="2"/>
        <v>3.5</v>
      </c>
      <c r="K33" s="4">
        <v>4</v>
      </c>
      <c r="L33" s="4"/>
      <c r="M33" s="2">
        <f t="shared" si="3"/>
        <v>4</v>
      </c>
      <c r="N33" s="3">
        <f t="shared" si="4"/>
        <v>7.5</v>
      </c>
      <c r="O33" s="4"/>
      <c r="P33" s="16"/>
    </row>
    <row r="34" spans="1:16" x14ac:dyDescent="0.25">
      <c r="A34" s="7">
        <v>90</v>
      </c>
      <c r="B34" s="7" t="s">
        <v>70</v>
      </c>
      <c r="C34" s="7" t="s">
        <v>69</v>
      </c>
      <c r="D34" s="7" t="s">
        <v>162</v>
      </c>
      <c r="E34" s="2">
        <v>21</v>
      </c>
      <c r="F34" s="2">
        <v>22</v>
      </c>
      <c r="G34" s="2">
        <v>8</v>
      </c>
      <c r="H34" s="2">
        <f t="shared" si="0"/>
        <v>51</v>
      </c>
      <c r="I34" s="2">
        <f t="shared" si="1"/>
        <v>25.5</v>
      </c>
      <c r="J34" s="2">
        <f t="shared" si="2"/>
        <v>4.5</v>
      </c>
      <c r="K34" s="2">
        <v>4</v>
      </c>
      <c r="L34" s="2"/>
      <c r="M34" s="2">
        <f t="shared" si="3"/>
        <v>4</v>
      </c>
      <c r="N34" s="3">
        <f t="shared" si="4"/>
        <v>8.5</v>
      </c>
      <c r="O34" s="7"/>
      <c r="P34" s="15"/>
    </row>
    <row r="35" spans="1:16" x14ac:dyDescent="0.25">
      <c r="A35" s="7">
        <v>5</v>
      </c>
      <c r="B35" s="7" t="s">
        <v>68</v>
      </c>
      <c r="C35" s="7" t="s">
        <v>67</v>
      </c>
      <c r="D35" s="7" t="s">
        <v>162</v>
      </c>
      <c r="E35" s="7">
        <v>21</v>
      </c>
      <c r="F35" s="7">
        <v>20</v>
      </c>
      <c r="G35" s="7">
        <v>7</v>
      </c>
      <c r="H35" s="2">
        <f t="shared" ref="H35:H49" si="5">SUM(E35:G35)</f>
        <v>48</v>
      </c>
      <c r="I35" s="2">
        <f t="shared" ref="I35:I49" si="6">H35*0.5</f>
        <v>24</v>
      </c>
      <c r="J35" s="2">
        <f t="shared" ref="J35:J49" si="7">30-I35</f>
        <v>6</v>
      </c>
      <c r="K35" s="4">
        <v>4</v>
      </c>
      <c r="L35" s="4"/>
      <c r="M35" s="2">
        <f t="shared" ref="M35:M49" si="8">SUM(K35:L35)</f>
        <v>4</v>
      </c>
      <c r="N35" s="3">
        <f t="shared" si="4"/>
        <v>10</v>
      </c>
      <c r="O35" s="4"/>
      <c r="P35" s="16"/>
    </row>
    <row r="36" spans="1:16" x14ac:dyDescent="0.25">
      <c r="A36" s="7">
        <v>4</v>
      </c>
      <c r="B36" s="7" t="s">
        <v>78</v>
      </c>
      <c r="C36" s="7" t="s">
        <v>77</v>
      </c>
      <c r="D36" s="7" t="s">
        <v>159</v>
      </c>
      <c r="E36" s="2">
        <v>23.75</v>
      </c>
      <c r="F36" s="2">
        <v>24</v>
      </c>
      <c r="G36" s="2">
        <v>8</v>
      </c>
      <c r="H36" s="2">
        <f t="shared" si="5"/>
        <v>55.75</v>
      </c>
      <c r="I36" s="2">
        <f t="shared" si="6"/>
        <v>27.875</v>
      </c>
      <c r="J36" s="2">
        <f t="shared" si="7"/>
        <v>2.125</v>
      </c>
      <c r="K36" s="2">
        <v>8</v>
      </c>
      <c r="L36" s="2"/>
      <c r="M36" s="2">
        <f t="shared" si="8"/>
        <v>8</v>
      </c>
      <c r="N36" s="3">
        <f t="shared" si="4"/>
        <v>10.125</v>
      </c>
      <c r="O36" s="7"/>
      <c r="P36" s="15"/>
    </row>
    <row r="37" spans="1:16" x14ac:dyDescent="0.25">
      <c r="A37" s="7">
        <v>26</v>
      </c>
      <c r="B37" s="14" t="s">
        <v>57</v>
      </c>
      <c r="C37" s="14" t="s">
        <v>56</v>
      </c>
      <c r="D37" s="14" t="s">
        <v>167</v>
      </c>
      <c r="E37" s="14">
        <v>24</v>
      </c>
      <c r="F37" s="14">
        <v>23</v>
      </c>
      <c r="G37" s="14">
        <v>8</v>
      </c>
      <c r="H37" s="2">
        <f t="shared" si="5"/>
        <v>55</v>
      </c>
      <c r="I37" s="2">
        <f t="shared" si="6"/>
        <v>27.5</v>
      </c>
      <c r="J37" s="2">
        <f t="shared" si="7"/>
        <v>2.5</v>
      </c>
      <c r="K37" s="18">
        <v>8</v>
      </c>
      <c r="L37" s="18"/>
      <c r="M37" s="2">
        <f t="shared" si="8"/>
        <v>8</v>
      </c>
      <c r="N37" s="3">
        <f t="shared" si="4"/>
        <v>10.5</v>
      </c>
      <c r="O37" s="7"/>
      <c r="P37" s="15"/>
    </row>
    <row r="38" spans="1:16" x14ac:dyDescent="0.25">
      <c r="A38" s="14">
        <v>68</v>
      </c>
      <c r="B38" s="7" t="s">
        <v>63</v>
      </c>
      <c r="C38" s="7" t="s">
        <v>62</v>
      </c>
      <c r="D38" s="7" t="s">
        <v>158</v>
      </c>
      <c r="E38" s="7">
        <v>23</v>
      </c>
      <c r="F38" s="7">
        <v>24</v>
      </c>
      <c r="G38" s="7">
        <v>8</v>
      </c>
      <c r="H38" s="2">
        <f t="shared" si="5"/>
        <v>55</v>
      </c>
      <c r="I38" s="2">
        <f t="shared" si="6"/>
        <v>27.5</v>
      </c>
      <c r="J38" s="2">
        <f t="shared" si="7"/>
        <v>2.5</v>
      </c>
      <c r="K38" s="4">
        <v>8</v>
      </c>
      <c r="L38" s="4"/>
      <c r="M38" s="2">
        <f t="shared" si="8"/>
        <v>8</v>
      </c>
      <c r="N38" s="3">
        <f t="shared" si="4"/>
        <v>10.5</v>
      </c>
      <c r="O38" s="7"/>
      <c r="P38" s="15"/>
    </row>
    <row r="39" spans="1:16" x14ac:dyDescent="0.25">
      <c r="A39" s="7">
        <v>76</v>
      </c>
      <c r="B39" s="7" t="s">
        <v>80</v>
      </c>
      <c r="C39" s="7" t="s">
        <v>79</v>
      </c>
      <c r="D39" s="7" t="s">
        <v>159</v>
      </c>
      <c r="E39" s="7">
        <v>23</v>
      </c>
      <c r="F39" s="7">
        <v>23</v>
      </c>
      <c r="G39" s="7">
        <v>8</v>
      </c>
      <c r="H39" s="2">
        <f t="shared" si="5"/>
        <v>54</v>
      </c>
      <c r="I39" s="2">
        <f t="shared" si="6"/>
        <v>27</v>
      </c>
      <c r="J39" s="2">
        <f t="shared" si="7"/>
        <v>3</v>
      </c>
      <c r="K39" s="4">
        <v>8</v>
      </c>
      <c r="L39" s="4"/>
      <c r="M39" s="2">
        <f t="shared" si="8"/>
        <v>8</v>
      </c>
      <c r="N39" s="3">
        <f t="shared" si="4"/>
        <v>11</v>
      </c>
      <c r="O39" s="7"/>
      <c r="P39" s="15"/>
    </row>
    <row r="40" spans="1:16" x14ac:dyDescent="0.25">
      <c r="A40" s="7">
        <v>27</v>
      </c>
      <c r="B40" s="7" t="s">
        <v>84</v>
      </c>
      <c r="C40" s="7" t="s">
        <v>83</v>
      </c>
      <c r="D40" s="7" t="s">
        <v>160</v>
      </c>
      <c r="E40" s="7">
        <v>22</v>
      </c>
      <c r="F40" s="7">
        <v>21</v>
      </c>
      <c r="G40" s="7">
        <v>8</v>
      </c>
      <c r="H40" s="2">
        <f t="shared" si="5"/>
        <v>51</v>
      </c>
      <c r="I40" s="2">
        <f t="shared" si="6"/>
        <v>25.5</v>
      </c>
      <c r="J40" s="2">
        <f t="shared" si="7"/>
        <v>4.5</v>
      </c>
      <c r="K40" s="4">
        <v>8</v>
      </c>
      <c r="L40" s="4"/>
      <c r="M40" s="2">
        <f t="shared" si="8"/>
        <v>8</v>
      </c>
      <c r="N40" s="3">
        <f t="shared" si="4"/>
        <v>12.5</v>
      </c>
      <c r="O40" s="7"/>
      <c r="P40" s="15"/>
    </row>
    <row r="41" spans="1:16" x14ac:dyDescent="0.25">
      <c r="A41" s="7">
        <v>34</v>
      </c>
      <c r="B41" s="7" t="s">
        <v>95</v>
      </c>
      <c r="C41" s="7" t="s">
        <v>94</v>
      </c>
      <c r="D41" s="7" t="s">
        <v>156</v>
      </c>
      <c r="E41" s="7">
        <v>23</v>
      </c>
      <c r="F41" s="7">
        <v>23</v>
      </c>
      <c r="G41" s="7">
        <v>8</v>
      </c>
      <c r="H41" s="2">
        <f t="shared" si="5"/>
        <v>54</v>
      </c>
      <c r="I41" s="2">
        <f t="shared" si="6"/>
        <v>27</v>
      </c>
      <c r="J41" s="2">
        <f t="shared" si="7"/>
        <v>3</v>
      </c>
      <c r="K41" s="4">
        <v>8</v>
      </c>
      <c r="L41" s="4">
        <v>3</v>
      </c>
      <c r="M41" s="2">
        <f t="shared" si="8"/>
        <v>11</v>
      </c>
      <c r="N41" s="3">
        <f t="shared" si="4"/>
        <v>14</v>
      </c>
      <c r="O41" s="14"/>
      <c r="P41" s="21"/>
    </row>
    <row r="42" spans="1:16" x14ac:dyDescent="0.25">
      <c r="A42" s="7">
        <v>51</v>
      </c>
      <c r="B42" s="7" t="s">
        <v>8</v>
      </c>
      <c r="C42" s="7" t="s">
        <v>7</v>
      </c>
      <c r="D42" s="7" t="s">
        <v>165</v>
      </c>
      <c r="E42" s="2">
        <v>22</v>
      </c>
      <c r="F42" s="2">
        <v>23</v>
      </c>
      <c r="G42" s="2">
        <v>9</v>
      </c>
      <c r="H42" s="2">
        <f t="shared" si="5"/>
        <v>54</v>
      </c>
      <c r="I42" s="2">
        <f t="shared" si="6"/>
        <v>27</v>
      </c>
      <c r="J42" s="2">
        <f t="shared" si="7"/>
        <v>3</v>
      </c>
      <c r="K42" s="2">
        <v>12</v>
      </c>
      <c r="L42" s="2"/>
      <c r="M42" s="2">
        <f t="shared" si="8"/>
        <v>12</v>
      </c>
      <c r="N42" s="3">
        <f t="shared" si="4"/>
        <v>15</v>
      </c>
      <c r="O42" s="14"/>
      <c r="P42" s="21"/>
    </row>
    <row r="43" spans="1:16" x14ac:dyDescent="0.25">
      <c r="A43" s="7">
        <v>7</v>
      </c>
      <c r="B43" s="14" t="s">
        <v>106</v>
      </c>
      <c r="C43" s="14" t="s">
        <v>105</v>
      </c>
      <c r="D43" s="14" t="s">
        <v>167</v>
      </c>
      <c r="E43" s="14">
        <v>24</v>
      </c>
      <c r="F43" s="14">
        <v>23.5</v>
      </c>
      <c r="G43" s="14">
        <v>8</v>
      </c>
      <c r="H43" s="2">
        <f t="shared" si="5"/>
        <v>55.5</v>
      </c>
      <c r="I43" s="2">
        <f t="shared" si="6"/>
        <v>27.75</v>
      </c>
      <c r="J43" s="2">
        <f t="shared" si="7"/>
        <v>2.25</v>
      </c>
      <c r="K43" s="18">
        <v>16</v>
      </c>
      <c r="L43" s="18"/>
      <c r="M43" s="2">
        <f t="shared" si="8"/>
        <v>16</v>
      </c>
      <c r="N43" s="3">
        <f t="shared" si="4"/>
        <v>18.25</v>
      </c>
      <c r="O43" s="14"/>
      <c r="P43" s="21"/>
    </row>
    <row r="44" spans="1:16" x14ac:dyDescent="0.25">
      <c r="A44" s="14">
        <v>72</v>
      </c>
      <c r="B44" s="7" t="s">
        <v>4</v>
      </c>
      <c r="C44" s="7" t="s">
        <v>3</v>
      </c>
      <c r="D44" s="7" t="s">
        <v>162</v>
      </c>
      <c r="E44" s="7">
        <v>24</v>
      </c>
      <c r="F44" s="7">
        <v>21</v>
      </c>
      <c r="G44" s="7">
        <v>9</v>
      </c>
      <c r="H44" s="2">
        <f t="shared" si="5"/>
        <v>54</v>
      </c>
      <c r="I44" s="2">
        <f t="shared" si="6"/>
        <v>27</v>
      </c>
      <c r="J44" s="2">
        <f t="shared" si="7"/>
        <v>3</v>
      </c>
      <c r="K44" s="4">
        <v>20</v>
      </c>
      <c r="L44" s="4"/>
      <c r="M44" s="2">
        <f t="shared" si="8"/>
        <v>20</v>
      </c>
      <c r="N44" s="3">
        <f t="shared" si="4"/>
        <v>23</v>
      </c>
      <c r="O44" s="14"/>
      <c r="P44" s="21"/>
    </row>
    <row r="45" spans="1:16" x14ac:dyDescent="0.25">
      <c r="A45" s="7">
        <v>35</v>
      </c>
      <c r="B45" s="14" t="s">
        <v>16</v>
      </c>
      <c r="C45" s="14" t="s">
        <v>15</v>
      </c>
      <c r="D45" s="14" t="s">
        <v>163</v>
      </c>
      <c r="E45" s="14"/>
      <c r="F45" s="14"/>
      <c r="G45" s="14"/>
      <c r="H45" s="2"/>
      <c r="I45" s="2"/>
      <c r="J45" s="2"/>
      <c r="K45" s="18"/>
      <c r="L45" s="18"/>
      <c r="M45" s="2"/>
      <c r="N45" s="3" t="s">
        <v>197</v>
      </c>
      <c r="O45" s="7"/>
      <c r="P45" s="15"/>
    </row>
    <row r="46" spans="1:16" x14ac:dyDescent="0.25">
      <c r="A46" s="14">
        <v>12</v>
      </c>
      <c r="B46" s="14" t="s">
        <v>20</v>
      </c>
      <c r="C46" s="14" t="s">
        <v>19</v>
      </c>
      <c r="D46" s="14" t="s">
        <v>164</v>
      </c>
      <c r="E46" s="2"/>
      <c r="F46" s="2"/>
      <c r="G46" s="2"/>
      <c r="H46" s="2"/>
      <c r="I46" s="2"/>
      <c r="J46" s="2"/>
      <c r="K46" s="2"/>
      <c r="L46" s="2"/>
      <c r="M46" s="2"/>
      <c r="N46" s="3" t="s">
        <v>197</v>
      </c>
      <c r="O46" s="7"/>
      <c r="P46" s="15"/>
    </row>
    <row r="47" spans="1:16" x14ac:dyDescent="0.25">
      <c r="A47" s="14">
        <v>14</v>
      </c>
      <c r="B47" s="14" t="s">
        <v>14</v>
      </c>
      <c r="C47" s="14" t="s">
        <v>13</v>
      </c>
      <c r="D47" s="14" t="s">
        <v>164</v>
      </c>
      <c r="E47" s="14"/>
      <c r="F47" s="14"/>
      <c r="G47" s="14"/>
      <c r="H47" s="2"/>
      <c r="I47" s="2"/>
      <c r="J47" s="2"/>
      <c r="K47" s="18"/>
      <c r="L47" s="18"/>
      <c r="M47" s="2"/>
      <c r="N47" s="3" t="s">
        <v>197</v>
      </c>
      <c r="O47" s="7"/>
      <c r="P47" s="15"/>
    </row>
    <row r="48" spans="1:16" x14ac:dyDescent="0.25">
      <c r="A48" s="14">
        <v>11</v>
      </c>
      <c r="B48" s="14" t="s">
        <v>22</v>
      </c>
      <c r="C48" s="14" t="s">
        <v>21</v>
      </c>
      <c r="D48" s="14" t="s">
        <v>164</v>
      </c>
      <c r="E48" s="2"/>
      <c r="F48" s="2"/>
      <c r="G48" s="2"/>
      <c r="H48" s="2"/>
      <c r="I48" s="2"/>
      <c r="J48" s="2"/>
      <c r="K48" s="2"/>
      <c r="L48" s="2"/>
      <c r="M48" s="2"/>
      <c r="N48" s="3" t="s">
        <v>197</v>
      </c>
      <c r="O48" s="7"/>
      <c r="P48" s="15"/>
    </row>
    <row r="49" spans="1:16" x14ac:dyDescent="0.25">
      <c r="A49" s="14">
        <v>15</v>
      </c>
      <c r="B49" s="14" t="s">
        <v>59</v>
      </c>
      <c r="C49" s="14" t="s">
        <v>58</v>
      </c>
      <c r="D49" s="14" t="s">
        <v>167</v>
      </c>
      <c r="E49" s="14"/>
      <c r="F49" s="14"/>
      <c r="G49" s="14"/>
      <c r="H49" s="2"/>
      <c r="I49" s="2"/>
      <c r="J49" s="2"/>
      <c r="K49" s="18"/>
      <c r="L49" s="18"/>
      <c r="M49" s="2"/>
      <c r="N49" s="3" t="s">
        <v>197</v>
      </c>
      <c r="O49" s="7"/>
      <c r="P49" s="15"/>
    </row>
    <row r="50" spans="1:16" x14ac:dyDescent="0.25">
      <c r="C50" s="6" t="s">
        <v>41</v>
      </c>
    </row>
    <row r="51" spans="1:16" x14ac:dyDescent="0.25">
      <c r="C51" s="6" t="s">
        <v>41</v>
      </c>
    </row>
    <row r="52" spans="1:16" x14ac:dyDescent="0.25">
      <c r="C52" s="6" t="s">
        <v>41</v>
      </c>
    </row>
  </sheetData>
  <sortState ref="B3:N53">
    <sortCondition ref="N3:N53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workbookViewId="0">
      <selection activeCell="C38" sqref="C38"/>
    </sheetView>
  </sheetViews>
  <sheetFormatPr defaultRowHeight="15" x14ac:dyDescent="0.25"/>
  <cols>
    <col min="1" max="1" width="3" bestFit="1" customWidth="1"/>
    <col min="2" max="2" width="17.5703125" bestFit="1" customWidth="1"/>
    <col min="3" max="3" width="16" bestFit="1" customWidth="1"/>
    <col min="4" max="4" width="18.5703125" bestFit="1" customWidth="1"/>
    <col min="5" max="5" width="6.140625" bestFit="1" customWidth="1"/>
    <col min="6" max="6" width="5.28515625" bestFit="1" customWidth="1"/>
    <col min="7" max="7" width="5.140625" bestFit="1" customWidth="1"/>
    <col min="8" max="8" width="4.28515625" bestFit="1" customWidth="1"/>
    <col min="9" max="9" width="4.140625" bestFit="1" customWidth="1"/>
    <col min="10" max="10" width="8" bestFit="1" customWidth="1"/>
    <col min="11" max="11" width="2.7109375" bestFit="1" customWidth="1"/>
    <col min="12" max="12" width="2.5703125" bestFit="1" customWidth="1"/>
    <col min="13" max="13" width="7.28515625" bestFit="1" customWidth="1"/>
    <col min="14" max="14" width="8.28515625" bestFit="1" customWidth="1"/>
    <col min="15" max="15" width="1.85546875" bestFit="1" customWidth="1"/>
    <col min="16" max="16" width="2" bestFit="1" customWidth="1"/>
    <col min="17" max="19" width="15.28515625" bestFit="1" customWidth="1"/>
  </cols>
  <sheetData>
    <row r="2" spans="1:19" x14ac:dyDescent="0.25">
      <c r="A2" s="8"/>
      <c r="B2" s="8" t="s">
        <v>147</v>
      </c>
      <c r="C2" s="8"/>
      <c r="D2" s="7"/>
      <c r="E2" s="2" t="s">
        <v>182</v>
      </c>
      <c r="F2" s="2" t="s">
        <v>183</v>
      </c>
      <c r="G2" s="2" t="s">
        <v>184</v>
      </c>
      <c r="H2" s="2" t="s">
        <v>185</v>
      </c>
      <c r="I2" s="2" t="s">
        <v>186</v>
      </c>
      <c r="J2" s="2" t="s">
        <v>187</v>
      </c>
      <c r="K2" s="2" t="s">
        <v>188</v>
      </c>
      <c r="L2" s="2" t="s">
        <v>189</v>
      </c>
      <c r="M2" s="2" t="s">
        <v>190</v>
      </c>
      <c r="N2" s="2" t="s">
        <v>191</v>
      </c>
      <c r="O2" s="4"/>
      <c r="P2" s="4"/>
      <c r="Q2" s="19" t="s">
        <v>173</v>
      </c>
      <c r="R2" s="19" t="s">
        <v>174</v>
      </c>
      <c r="S2" s="19"/>
    </row>
    <row r="3" spans="1:19" x14ac:dyDescent="0.25">
      <c r="A3" s="7">
        <v>23</v>
      </c>
      <c r="B3" s="7" t="s">
        <v>124</v>
      </c>
      <c r="C3" s="7" t="s">
        <v>123</v>
      </c>
      <c r="D3" s="7" t="s">
        <v>174</v>
      </c>
      <c r="E3" s="2">
        <v>25</v>
      </c>
      <c r="F3" s="2">
        <v>24.75</v>
      </c>
      <c r="G3" s="2">
        <v>10</v>
      </c>
      <c r="H3" s="2">
        <f t="shared" ref="H3:H35" si="0">SUM(E3:G3)</f>
        <v>59.75</v>
      </c>
      <c r="I3" s="2">
        <f t="shared" ref="I3:I35" si="1">H3*0.5</f>
        <v>29.875</v>
      </c>
      <c r="J3" s="2">
        <f t="shared" ref="J3:J35" si="2">30-I3</f>
        <v>0.125</v>
      </c>
      <c r="K3" s="2"/>
      <c r="L3" s="2"/>
      <c r="M3" s="2">
        <f t="shared" ref="M3:M10" si="3">SUM(K3:L3)</f>
        <v>0</v>
      </c>
      <c r="N3" s="3">
        <f t="shared" ref="N3:N34" si="4">J3+M3</f>
        <v>0.125</v>
      </c>
      <c r="O3" s="4">
        <v>1</v>
      </c>
      <c r="P3" s="4" t="s">
        <v>199</v>
      </c>
      <c r="Q3" s="5">
        <v>15.25</v>
      </c>
      <c r="R3" s="5">
        <v>4.25</v>
      </c>
      <c r="S3" s="4"/>
    </row>
    <row r="4" spans="1:19" x14ac:dyDescent="0.25">
      <c r="A4" s="4">
        <v>31</v>
      </c>
      <c r="B4" s="4" t="s">
        <v>128</v>
      </c>
      <c r="C4" s="4" t="s">
        <v>127</v>
      </c>
      <c r="D4" s="4" t="s">
        <v>171</v>
      </c>
      <c r="E4" s="2">
        <v>24.75</v>
      </c>
      <c r="F4" s="2">
        <v>25</v>
      </c>
      <c r="G4" s="2">
        <v>9</v>
      </c>
      <c r="H4" s="2">
        <f t="shared" si="0"/>
        <v>58.75</v>
      </c>
      <c r="I4" s="2">
        <f t="shared" si="1"/>
        <v>29.375</v>
      </c>
      <c r="J4" s="2">
        <f t="shared" si="2"/>
        <v>0.625</v>
      </c>
      <c r="K4" s="2"/>
      <c r="L4" s="2"/>
      <c r="M4" s="2">
        <f t="shared" si="3"/>
        <v>0</v>
      </c>
      <c r="N4" s="3">
        <f t="shared" si="4"/>
        <v>0.625</v>
      </c>
      <c r="O4" s="4">
        <v>2</v>
      </c>
      <c r="P4" s="4" t="s">
        <v>199</v>
      </c>
      <c r="Q4" s="5">
        <v>6</v>
      </c>
      <c r="R4" s="5"/>
      <c r="S4" s="4"/>
    </row>
    <row r="5" spans="1:19" x14ac:dyDescent="0.25">
      <c r="A5" s="7">
        <v>22</v>
      </c>
      <c r="B5" s="7" t="s">
        <v>122</v>
      </c>
      <c r="C5" s="7" t="s">
        <v>121</v>
      </c>
      <c r="D5" s="7" t="s">
        <v>174</v>
      </c>
      <c r="E5" s="7">
        <v>24</v>
      </c>
      <c r="F5" s="7">
        <v>24.5</v>
      </c>
      <c r="G5" s="7">
        <v>10</v>
      </c>
      <c r="H5" s="2">
        <f t="shared" si="0"/>
        <v>58.5</v>
      </c>
      <c r="I5" s="2">
        <f t="shared" si="1"/>
        <v>29.25</v>
      </c>
      <c r="J5" s="2">
        <f t="shared" si="2"/>
        <v>0.75</v>
      </c>
      <c r="K5" s="7"/>
      <c r="L5" s="7"/>
      <c r="M5" s="2">
        <f t="shared" si="3"/>
        <v>0</v>
      </c>
      <c r="N5" s="3">
        <f t="shared" si="4"/>
        <v>0.75</v>
      </c>
      <c r="O5" s="7">
        <v>3</v>
      </c>
      <c r="P5" s="7"/>
      <c r="Q5" s="5">
        <v>6.25</v>
      </c>
      <c r="R5" s="5">
        <v>0.75</v>
      </c>
      <c r="S5" s="4"/>
    </row>
    <row r="6" spans="1:19" x14ac:dyDescent="0.25">
      <c r="A6" s="7">
        <v>74</v>
      </c>
      <c r="B6" s="7" t="s">
        <v>139</v>
      </c>
      <c r="C6" s="7" t="s">
        <v>135</v>
      </c>
      <c r="D6" s="4" t="s">
        <v>154</v>
      </c>
      <c r="E6" s="7">
        <v>24</v>
      </c>
      <c r="F6" s="7">
        <v>24.5</v>
      </c>
      <c r="G6" s="7">
        <v>10</v>
      </c>
      <c r="H6" s="2">
        <f t="shared" si="0"/>
        <v>58.5</v>
      </c>
      <c r="I6" s="2">
        <f t="shared" si="1"/>
        <v>29.25</v>
      </c>
      <c r="J6" s="2">
        <f t="shared" si="2"/>
        <v>0.75</v>
      </c>
      <c r="K6" s="7"/>
      <c r="L6" s="7"/>
      <c r="M6" s="2">
        <f t="shared" si="3"/>
        <v>0</v>
      </c>
      <c r="N6" s="3">
        <f t="shared" si="4"/>
        <v>0.75</v>
      </c>
      <c r="O6" s="18">
        <v>3</v>
      </c>
      <c r="P6" s="18"/>
      <c r="Q6" s="5"/>
      <c r="R6" s="5">
        <v>0.125</v>
      </c>
      <c r="S6" s="4"/>
    </row>
    <row r="7" spans="1:19" x14ac:dyDescent="0.25">
      <c r="A7" s="7">
        <v>53</v>
      </c>
      <c r="B7" s="7" t="s">
        <v>132</v>
      </c>
      <c r="C7" s="7" t="s">
        <v>131</v>
      </c>
      <c r="D7" s="4" t="s">
        <v>200</v>
      </c>
      <c r="E7" s="7">
        <v>24.25</v>
      </c>
      <c r="F7" s="7">
        <v>24</v>
      </c>
      <c r="G7" s="7">
        <v>10</v>
      </c>
      <c r="H7" s="2">
        <f t="shared" si="0"/>
        <v>58.25</v>
      </c>
      <c r="I7" s="2">
        <f t="shared" si="1"/>
        <v>29.125</v>
      </c>
      <c r="J7" s="2">
        <f t="shared" si="2"/>
        <v>0.875</v>
      </c>
      <c r="K7" s="7"/>
      <c r="L7" s="7"/>
      <c r="M7" s="2">
        <f t="shared" si="3"/>
        <v>0</v>
      </c>
      <c r="N7" s="3">
        <f t="shared" si="4"/>
        <v>0.875</v>
      </c>
      <c r="O7" s="7">
        <v>5</v>
      </c>
      <c r="P7" s="7"/>
      <c r="Q7" s="23">
        <f>SUM(Q3:Q6)</f>
        <v>27.5</v>
      </c>
      <c r="R7" s="23">
        <f>SUM(R3:R6)</f>
        <v>5.125</v>
      </c>
      <c r="S7" s="7"/>
    </row>
    <row r="8" spans="1:19" x14ac:dyDescent="0.25">
      <c r="A8" s="7">
        <v>82</v>
      </c>
      <c r="B8" s="7" t="s">
        <v>141</v>
      </c>
      <c r="C8" s="7" t="s">
        <v>140</v>
      </c>
      <c r="D8" s="7" t="s">
        <v>142</v>
      </c>
      <c r="E8" s="7">
        <v>24.5</v>
      </c>
      <c r="F8" s="7">
        <v>24.75</v>
      </c>
      <c r="G8" s="7">
        <v>9</v>
      </c>
      <c r="H8" s="2">
        <f t="shared" si="0"/>
        <v>58.25</v>
      </c>
      <c r="I8" s="2">
        <f t="shared" si="1"/>
        <v>29.125</v>
      </c>
      <c r="J8" s="2">
        <f t="shared" si="2"/>
        <v>0.875</v>
      </c>
      <c r="K8" s="7"/>
      <c r="L8" s="7"/>
      <c r="M8" s="2">
        <f t="shared" si="3"/>
        <v>0</v>
      </c>
      <c r="N8" s="3">
        <f t="shared" si="4"/>
        <v>0.875</v>
      </c>
      <c r="O8" s="4">
        <v>5</v>
      </c>
      <c r="P8" s="4"/>
      <c r="Q8" s="5"/>
      <c r="R8" s="5"/>
      <c r="S8" s="4"/>
    </row>
    <row r="9" spans="1:19" x14ac:dyDescent="0.25">
      <c r="A9" s="7">
        <v>72</v>
      </c>
      <c r="B9" s="7" t="s">
        <v>106</v>
      </c>
      <c r="C9" s="7" t="s">
        <v>105</v>
      </c>
      <c r="D9" s="4" t="s">
        <v>154</v>
      </c>
      <c r="E9" s="7">
        <v>24</v>
      </c>
      <c r="F9" s="7">
        <v>24</v>
      </c>
      <c r="G9" s="7">
        <v>10</v>
      </c>
      <c r="H9" s="2">
        <f t="shared" si="0"/>
        <v>58</v>
      </c>
      <c r="I9" s="2">
        <f t="shared" si="1"/>
        <v>29</v>
      </c>
      <c r="J9" s="2">
        <f t="shared" si="2"/>
        <v>1</v>
      </c>
      <c r="K9" s="7"/>
      <c r="L9" s="7"/>
      <c r="M9" s="2">
        <f t="shared" si="3"/>
        <v>0</v>
      </c>
      <c r="N9" s="3">
        <f t="shared" si="4"/>
        <v>1</v>
      </c>
      <c r="O9" s="7">
        <v>6</v>
      </c>
      <c r="P9" s="7"/>
      <c r="Q9" s="27" t="s">
        <v>171</v>
      </c>
      <c r="R9" s="27" t="s">
        <v>149</v>
      </c>
      <c r="S9" s="24"/>
    </row>
    <row r="10" spans="1:19" x14ac:dyDescent="0.25">
      <c r="A10" s="7">
        <v>47</v>
      </c>
      <c r="B10" s="7" t="s">
        <v>144</v>
      </c>
      <c r="C10" s="7" t="s">
        <v>143</v>
      </c>
      <c r="D10" s="4" t="s">
        <v>149</v>
      </c>
      <c r="E10" s="7">
        <v>24</v>
      </c>
      <c r="F10" s="7">
        <v>24.75</v>
      </c>
      <c r="G10" s="7">
        <v>9</v>
      </c>
      <c r="H10" s="2">
        <f t="shared" si="0"/>
        <v>57.75</v>
      </c>
      <c r="I10" s="2">
        <f t="shared" si="1"/>
        <v>28.875</v>
      </c>
      <c r="J10" s="2">
        <f t="shared" si="2"/>
        <v>1.125</v>
      </c>
      <c r="K10" s="7"/>
      <c r="L10" s="7"/>
      <c r="M10" s="2">
        <f t="shared" si="3"/>
        <v>0</v>
      </c>
      <c r="N10" s="3">
        <f t="shared" si="4"/>
        <v>1.125</v>
      </c>
      <c r="O10" s="4"/>
      <c r="P10" s="4"/>
      <c r="Q10" s="5">
        <v>5.75</v>
      </c>
      <c r="R10" s="5">
        <v>15.375</v>
      </c>
      <c r="S10" s="5"/>
    </row>
    <row r="11" spans="1:19" x14ac:dyDescent="0.25">
      <c r="A11" s="4">
        <v>62</v>
      </c>
      <c r="B11" s="4" t="s">
        <v>98</v>
      </c>
      <c r="C11" s="4" t="s">
        <v>50</v>
      </c>
      <c r="D11" s="4" t="s">
        <v>170</v>
      </c>
      <c r="E11" s="2">
        <v>23</v>
      </c>
      <c r="F11" s="2">
        <v>24</v>
      </c>
      <c r="G11" s="2">
        <v>10</v>
      </c>
      <c r="H11" s="2">
        <f t="shared" si="0"/>
        <v>57</v>
      </c>
      <c r="I11" s="2">
        <f t="shared" si="1"/>
        <v>28.5</v>
      </c>
      <c r="J11" s="2">
        <f t="shared" si="2"/>
        <v>1.5</v>
      </c>
      <c r="K11" s="2"/>
      <c r="L11" s="2"/>
      <c r="M11" s="2"/>
      <c r="N11" s="3">
        <f t="shared" si="4"/>
        <v>1.5</v>
      </c>
      <c r="O11" s="7"/>
      <c r="P11" s="7"/>
      <c r="Q11" s="5">
        <v>0.625</v>
      </c>
      <c r="R11" s="5"/>
      <c r="S11" s="5"/>
    </row>
    <row r="12" spans="1:19" x14ac:dyDescent="0.25">
      <c r="A12" s="4">
        <v>25</v>
      </c>
      <c r="B12" s="4" t="s">
        <v>114</v>
      </c>
      <c r="C12" s="4" t="s">
        <v>75</v>
      </c>
      <c r="D12" s="4" t="s">
        <v>171</v>
      </c>
      <c r="E12" s="7">
        <v>24</v>
      </c>
      <c r="F12" s="7">
        <v>23</v>
      </c>
      <c r="G12" s="7">
        <v>8</v>
      </c>
      <c r="H12" s="2">
        <f t="shared" si="0"/>
        <v>55</v>
      </c>
      <c r="I12" s="2">
        <f t="shared" si="1"/>
        <v>27.5</v>
      </c>
      <c r="J12" s="2">
        <f t="shared" si="2"/>
        <v>2.5</v>
      </c>
      <c r="K12" s="7"/>
      <c r="L12" s="7"/>
      <c r="M12" s="2">
        <f t="shared" ref="M12:M24" si="5">SUM(K12:L12)</f>
        <v>0</v>
      </c>
      <c r="N12" s="3">
        <f t="shared" si="4"/>
        <v>2.5</v>
      </c>
      <c r="O12" s="4"/>
      <c r="P12" s="4"/>
      <c r="Q12" s="5">
        <v>2.5</v>
      </c>
      <c r="R12" s="5">
        <v>6.25</v>
      </c>
      <c r="S12" s="5"/>
    </row>
    <row r="13" spans="1:19" x14ac:dyDescent="0.25">
      <c r="A13" s="7">
        <v>20</v>
      </c>
      <c r="B13" s="7" t="s">
        <v>118</v>
      </c>
      <c r="C13" s="7" t="s">
        <v>117</v>
      </c>
      <c r="D13" s="7" t="s">
        <v>174</v>
      </c>
      <c r="E13" s="7">
        <v>25</v>
      </c>
      <c r="F13" s="7">
        <v>24.5</v>
      </c>
      <c r="G13" s="7">
        <v>10</v>
      </c>
      <c r="H13" s="2">
        <f t="shared" si="0"/>
        <v>59.5</v>
      </c>
      <c r="I13" s="2">
        <f t="shared" si="1"/>
        <v>29.75</v>
      </c>
      <c r="J13" s="2">
        <f t="shared" si="2"/>
        <v>0.25</v>
      </c>
      <c r="K13" s="7">
        <v>4</v>
      </c>
      <c r="L13" s="7"/>
      <c r="M13" s="2">
        <f t="shared" si="5"/>
        <v>4</v>
      </c>
      <c r="N13" s="3">
        <f t="shared" si="4"/>
        <v>4.25</v>
      </c>
      <c r="O13" s="7"/>
      <c r="P13" s="7"/>
      <c r="Q13" s="5"/>
      <c r="R13" s="5">
        <v>1.125</v>
      </c>
      <c r="S13" s="5"/>
    </row>
    <row r="14" spans="1:19" x14ac:dyDescent="0.25">
      <c r="A14" s="7">
        <v>52</v>
      </c>
      <c r="B14" s="7" t="s">
        <v>97</v>
      </c>
      <c r="C14" s="7" t="s">
        <v>96</v>
      </c>
      <c r="D14" s="4" t="s">
        <v>200</v>
      </c>
      <c r="E14" s="2">
        <v>24</v>
      </c>
      <c r="F14" s="2">
        <v>24.25</v>
      </c>
      <c r="G14" s="2">
        <v>9</v>
      </c>
      <c r="H14" s="2">
        <f t="shared" si="0"/>
        <v>57.25</v>
      </c>
      <c r="I14" s="2">
        <f t="shared" si="1"/>
        <v>28.625</v>
      </c>
      <c r="J14" s="2">
        <f t="shared" si="2"/>
        <v>1.375</v>
      </c>
      <c r="K14" s="2">
        <v>4</v>
      </c>
      <c r="L14" s="2"/>
      <c r="M14" s="2">
        <f t="shared" si="5"/>
        <v>4</v>
      </c>
      <c r="N14" s="3">
        <f t="shared" si="4"/>
        <v>5.375</v>
      </c>
      <c r="O14" s="4"/>
      <c r="P14" s="4"/>
      <c r="Q14" s="23">
        <f>SUM(Q10:Q13)</f>
        <v>8.875</v>
      </c>
      <c r="R14" s="23">
        <f>SUM(R10:R13)</f>
        <v>22.75</v>
      </c>
      <c r="S14" s="5"/>
    </row>
    <row r="15" spans="1:19" x14ac:dyDescent="0.25">
      <c r="A15" s="7">
        <v>60</v>
      </c>
      <c r="B15" s="7" t="s">
        <v>112</v>
      </c>
      <c r="C15" s="7" t="s">
        <v>111</v>
      </c>
      <c r="D15" s="7" t="s">
        <v>206</v>
      </c>
      <c r="E15" s="7">
        <v>24</v>
      </c>
      <c r="F15" s="7">
        <v>24</v>
      </c>
      <c r="G15" s="7">
        <v>9</v>
      </c>
      <c r="H15" s="2">
        <f t="shared" si="0"/>
        <v>57</v>
      </c>
      <c r="I15" s="2">
        <f t="shared" si="1"/>
        <v>28.5</v>
      </c>
      <c r="J15" s="2">
        <f t="shared" si="2"/>
        <v>1.5</v>
      </c>
      <c r="K15" s="7">
        <v>4</v>
      </c>
      <c r="L15" s="7"/>
      <c r="M15" s="2">
        <f t="shared" si="5"/>
        <v>4</v>
      </c>
      <c r="N15" s="3">
        <f t="shared" si="4"/>
        <v>5.5</v>
      </c>
      <c r="O15" s="7"/>
      <c r="P15" s="7"/>
      <c r="Q15" s="5"/>
      <c r="R15" s="5"/>
      <c r="S15" s="5"/>
    </row>
    <row r="16" spans="1:19" x14ac:dyDescent="0.25">
      <c r="A16" s="4">
        <v>28</v>
      </c>
      <c r="B16" s="4" t="s">
        <v>126</v>
      </c>
      <c r="C16" s="4" t="s">
        <v>125</v>
      </c>
      <c r="D16" s="4" t="s">
        <v>171</v>
      </c>
      <c r="E16" s="7">
        <v>24.25</v>
      </c>
      <c r="F16" s="7">
        <v>24.25</v>
      </c>
      <c r="G16" s="7">
        <v>8</v>
      </c>
      <c r="H16" s="2">
        <f t="shared" si="0"/>
        <v>56.5</v>
      </c>
      <c r="I16" s="2">
        <f t="shared" si="1"/>
        <v>28.25</v>
      </c>
      <c r="J16" s="2">
        <f t="shared" si="2"/>
        <v>1.75</v>
      </c>
      <c r="K16" s="7">
        <v>4</v>
      </c>
      <c r="L16" s="7"/>
      <c r="M16" s="2">
        <f t="shared" si="5"/>
        <v>4</v>
      </c>
      <c r="N16" s="3">
        <f t="shared" si="4"/>
        <v>5.75</v>
      </c>
      <c r="O16" s="4"/>
      <c r="P16" s="4"/>
      <c r="Q16" s="27" t="s">
        <v>200</v>
      </c>
      <c r="R16" s="27" t="s">
        <v>172</v>
      </c>
      <c r="S16" s="27" t="s">
        <v>154</v>
      </c>
    </row>
    <row r="17" spans="1:19" x14ac:dyDescent="0.25">
      <c r="A17" s="7">
        <v>17</v>
      </c>
      <c r="B17" s="7" t="s">
        <v>74</v>
      </c>
      <c r="C17" s="7" t="s">
        <v>73</v>
      </c>
      <c r="D17" s="7" t="s">
        <v>173</v>
      </c>
      <c r="E17" s="7">
        <v>24</v>
      </c>
      <c r="F17" s="7">
        <v>23</v>
      </c>
      <c r="G17" s="7">
        <v>9</v>
      </c>
      <c r="H17" s="2">
        <f t="shared" si="0"/>
        <v>56</v>
      </c>
      <c r="I17" s="2">
        <f t="shared" si="1"/>
        <v>28</v>
      </c>
      <c r="J17" s="2">
        <f t="shared" si="2"/>
        <v>2</v>
      </c>
      <c r="K17" s="7">
        <v>4</v>
      </c>
      <c r="L17" s="7"/>
      <c r="M17" s="2">
        <f t="shared" si="5"/>
        <v>4</v>
      </c>
      <c r="N17" s="3">
        <f t="shared" si="4"/>
        <v>6</v>
      </c>
      <c r="O17" s="7"/>
      <c r="P17" s="7"/>
      <c r="Q17" s="5">
        <v>5.375</v>
      </c>
      <c r="R17" s="5">
        <v>10.75</v>
      </c>
      <c r="S17" s="5">
        <v>1</v>
      </c>
    </row>
    <row r="18" spans="1:19" x14ac:dyDescent="0.25">
      <c r="A18" s="7">
        <v>54</v>
      </c>
      <c r="B18" s="7" t="s">
        <v>137</v>
      </c>
      <c r="C18" s="7" t="s">
        <v>136</v>
      </c>
      <c r="D18" s="4" t="s">
        <v>200</v>
      </c>
      <c r="E18" s="2">
        <v>24</v>
      </c>
      <c r="F18" s="2">
        <v>23</v>
      </c>
      <c r="G18" s="2">
        <v>9</v>
      </c>
      <c r="H18" s="2">
        <f t="shared" si="0"/>
        <v>56</v>
      </c>
      <c r="I18" s="2">
        <f t="shared" si="1"/>
        <v>28</v>
      </c>
      <c r="J18" s="2">
        <f t="shared" si="2"/>
        <v>2</v>
      </c>
      <c r="K18" s="2">
        <v>4</v>
      </c>
      <c r="L18" s="2"/>
      <c r="M18" s="2">
        <f t="shared" si="5"/>
        <v>4</v>
      </c>
      <c r="N18" s="3">
        <f t="shared" si="4"/>
        <v>6</v>
      </c>
      <c r="O18" s="4"/>
      <c r="P18" s="4"/>
      <c r="Q18" s="5">
        <v>0.875</v>
      </c>
      <c r="R18" s="5">
        <v>11.5</v>
      </c>
      <c r="S18" s="5">
        <v>6.5</v>
      </c>
    </row>
    <row r="19" spans="1:19" x14ac:dyDescent="0.25">
      <c r="A19" s="7">
        <v>19</v>
      </c>
      <c r="B19" s="7" t="s">
        <v>116</v>
      </c>
      <c r="C19" s="7" t="s">
        <v>115</v>
      </c>
      <c r="D19" s="7" t="s">
        <v>173</v>
      </c>
      <c r="E19" s="2">
        <v>23.5</v>
      </c>
      <c r="F19" s="2">
        <v>24</v>
      </c>
      <c r="G19" s="2">
        <v>8</v>
      </c>
      <c r="H19" s="2">
        <f t="shared" si="0"/>
        <v>55.5</v>
      </c>
      <c r="I19" s="2">
        <f t="shared" si="1"/>
        <v>27.75</v>
      </c>
      <c r="J19" s="2">
        <f t="shared" si="2"/>
        <v>2.25</v>
      </c>
      <c r="K19" s="2">
        <v>4</v>
      </c>
      <c r="L19" s="2"/>
      <c r="M19" s="2">
        <f t="shared" si="5"/>
        <v>4</v>
      </c>
      <c r="N19" s="3">
        <f t="shared" si="4"/>
        <v>6.25</v>
      </c>
      <c r="O19" s="7"/>
      <c r="P19" s="7"/>
      <c r="Q19" s="5">
        <v>6</v>
      </c>
      <c r="R19" s="5">
        <v>6.5</v>
      </c>
      <c r="S19" s="5">
        <v>0.75</v>
      </c>
    </row>
    <row r="20" spans="1:19" x14ac:dyDescent="0.25">
      <c r="A20" s="7">
        <v>44</v>
      </c>
      <c r="B20" s="7" t="s">
        <v>91</v>
      </c>
      <c r="C20" s="7" t="s">
        <v>90</v>
      </c>
      <c r="D20" s="4" t="s">
        <v>149</v>
      </c>
      <c r="E20" s="2">
        <v>23.5</v>
      </c>
      <c r="F20" s="2">
        <v>23</v>
      </c>
      <c r="G20" s="2">
        <v>9</v>
      </c>
      <c r="H20" s="2">
        <f t="shared" si="0"/>
        <v>55.5</v>
      </c>
      <c r="I20" s="2">
        <f t="shared" si="1"/>
        <v>27.75</v>
      </c>
      <c r="J20" s="2">
        <f t="shared" si="2"/>
        <v>2.25</v>
      </c>
      <c r="K20" s="2">
        <v>4</v>
      </c>
      <c r="L20" s="2"/>
      <c r="M20" s="2">
        <f t="shared" si="5"/>
        <v>4</v>
      </c>
      <c r="N20" s="3">
        <f t="shared" si="4"/>
        <v>6.25</v>
      </c>
      <c r="O20" s="4"/>
      <c r="P20" s="4"/>
      <c r="Q20" s="23">
        <f>SUM(Q17:Q19)</f>
        <v>12.25</v>
      </c>
      <c r="R20" s="23">
        <f>SUM(R17:R19)</f>
        <v>28.75</v>
      </c>
      <c r="S20" s="23">
        <f>SUM(S16:S19)</f>
        <v>8.25</v>
      </c>
    </row>
    <row r="21" spans="1:19" x14ac:dyDescent="0.25">
      <c r="A21" s="4">
        <v>27</v>
      </c>
      <c r="B21" s="4" t="s">
        <v>80</v>
      </c>
      <c r="C21" s="4" t="s">
        <v>79</v>
      </c>
      <c r="D21" s="4" t="s">
        <v>172</v>
      </c>
      <c r="E21" s="2">
        <v>23</v>
      </c>
      <c r="F21" s="2">
        <v>23</v>
      </c>
      <c r="G21" s="2">
        <v>9</v>
      </c>
      <c r="H21" s="2">
        <f t="shared" si="0"/>
        <v>55</v>
      </c>
      <c r="I21" s="2">
        <f t="shared" si="1"/>
        <v>27.5</v>
      </c>
      <c r="J21" s="2">
        <f t="shared" si="2"/>
        <v>2.5</v>
      </c>
      <c r="K21" s="2">
        <v>4</v>
      </c>
      <c r="L21" s="2"/>
      <c r="M21" s="2">
        <f t="shared" si="5"/>
        <v>4</v>
      </c>
      <c r="N21" s="3">
        <f t="shared" si="4"/>
        <v>6.5</v>
      </c>
      <c r="O21" s="7"/>
      <c r="P21" s="7"/>
      <c r="Q21" s="5"/>
      <c r="R21" s="5"/>
      <c r="S21" s="5"/>
    </row>
    <row r="22" spans="1:19" x14ac:dyDescent="0.25">
      <c r="A22" s="7">
        <v>70</v>
      </c>
      <c r="B22" s="7" t="s">
        <v>102</v>
      </c>
      <c r="C22" s="7" t="s">
        <v>101</v>
      </c>
      <c r="D22" s="4" t="s">
        <v>154</v>
      </c>
      <c r="E22" s="2">
        <v>24</v>
      </c>
      <c r="F22" s="2">
        <v>23</v>
      </c>
      <c r="G22" s="2">
        <v>8</v>
      </c>
      <c r="H22" s="2">
        <f t="shared" si="0"/>
        <v>55</v>
      </c>
      <c r="I22" s="2">
        <f t="shared" si="1"/>
        <v>27.5</v>
      </c>
      <c r="J22" s="2">
        <f t="shared" si="2"/>
        <v>2.5</v>
      </c>
      <c r="K22" s="2">
        <v>4</v>
      </c>
      <c r="L22" s="2"/>
      <c r="M22" s="2">
        <f t="shared" si="5"/>
        <v>4</v>
      </c>
      <c r="N22" s="3">
        <f t="shared" si="4"/>
        <v>6.5</v>
      </c>
      <c r="O22" s="4"/>
      <c r="P22" s="4"/>
      <c r="Q22" s="24"/>
      <c r="R22" s="24"/>
      <c r="S22" s="24"/>
    </row>
    <row r="23" spans="1:19" x14ac:dyDescent="0.25">
      <c r="A23" s="7">
        <v>5</v>
      </c>
      <c r="B23" s="7" t="s">
        <v>70</v>
      </c>
      <c r="C23" s="7" t="s">
        <v>69</v>
      </c>
      <c r="D23" s="7" t="s">
        <v>161</v>
      </c>
      <c r="E23" s="7">
        <v>23.5</v>
      </c>
      <c r="F23" s="7">
        <v>23</v>
      </c>
      <c r="G23" s="7">
        <v>8</v>
      </c>
      <c r="H23" s="2">
        <f t="shared" si="0"/>
        <v>54.5</v>
      </c>
      <c r="I23" s="2">
        <f t="shared" si="1"/>
        <v>27.25</v>
      </c>
      <c r="J23" s="2">
        <f t="shared" si="2"/>
        <v>2.75</v>
      </c>
      <c r="K23" s="7">
        <v>4</v>
      </c>
      <c r="L23" s="7"/>
      <c r="M23" s="2">
        <f t="shared" si="5"/>
        <v>4</v>
      </c>
      <c r="N23" s="3">
        <f t="shared" si="4"/>
        <v>6.75</v>
      </c>
      <c r="O23" s="7"/>
      <c r="P23" s="7"/>
      <c r="Q23" s="7" t="s">
        <v>174</v>
      </c>
      <c r="R23" s="7">
        <v>5.125</v>
      </c>
      <c r="S23" s="20" t="s">
        <v>199</v>
      </c>
    </row>
    <row r="24" spans="1:19" x14ac:dyDescent="0.25">
      <c r="A24" s="7">
        <v>71</v>
      </c>
      <c r="B24" s="7" t="s">
        <v>104</v>
      </c>
      <c r="C24" s="7" t="s">
        <v>103</v>
      </c>
      <c r="D24" s="4" t="s">
        <v>154</v>
      </c>
      <c r="E24" s="7">
        <v>22</v>
      </c>
      <c r="F24" s="7">
        <v>23.5</v>
      </c>
      <c r="G24" s="7">
        <v>8</v>
      </c>
      <c r="H24" s="2">
        <f t="shared" si="0"/>
        <v>53.5</v>
      </c>
      <c r="I24" s="2">
        <f t="shared" si="1"/>
        <v>26.75</v>
      </c>
      <c r="J24" s="2">
        <f t="shared" si="2"/>
        <v>3.25</v>
      </c>
      <c r="K24" s="7">
        <v>4</v>
      </c>
      <c r="L24" s="7"/>
      <c r="M24" s="2">
        <f t="shared" si="5"/>
        <v>4</v>
      </c>
      <c r="N24" s="3">
        <f t="shared" si="4"/>
        <v>7.25</v>
      </c>
      <c r="O24" s="4"/>
      <c r="P24" s="4"/>
      <c r="Q24" s="4" t="s">
        <v>154</v>
      </c>
      <c r="R24" s="20">
        <v>8.25</v>
      </c>
      <c r="S24" s="5" t="s">
        <v>199</v>
      </c>
    </row>
    <row r="25" spans="1:19" x14ac:dyDescent="0.25">
      <c r="A25" s="7">
        <v>56</v>
      </c>
      <c r="B25" s="7" t="s">
        <v>43</v>
      </c>
      <c r="C25" s="7" t="s">
        <v>42</v>
      </c>
      <c r="D25" s="7" t="s">
        <v>177</v>
      </c>
      <c r="E25" s="2">
        <v>24</v>
      </c>
      <c r="F25" s="2">
        <v>23</v>
      </c>
      <c r="G25" s="2">
        <v>9</v>
      </c>
      <c r="H25" s="2">
        <f t="shared" si="0"/>
        <v>56</v>
      </c>
      <c r="I25" s="2">
        <f t="shared" si="1"/>
        <v>28</v>
      </c>
      <c r="J25" s="2">
        <f t="shared" si="2"/>
        <v>2</v>
      </c>
      <c r="K25" s="2"/>
      <c r="L25" s="2"/>
      <c r="M25" s="2">
        <v>8</v>
      </c>
      <c r="N25" s="3">
        <f t="shared" si="4"/>
        <v>10</v>
      </c>
      <c r="O25" s="7"/>
      <c r="P25" s="7"/>
      <c r="Q25" s="4" t="s">
        <v>171</v>
      </c>
      <c r="R25" s="7">
        <v>8.875</v>
      </c>
      <c r="S25" s="5"/>
    </row>
    <row r="26" spans="1:19" x14ac:dyDescent="0.25">
      <c r="A26" s="4">
        <v>30</v>
      </c>
      <c r="B26" s="4" t="s">
        <v>76</v>
      </c>
      <c r="C26" s="4" t="s">
        <v>75</v>
      </c>
      <c r="D26" s="4" t="s">
        <v>172</v>
      </c>
      <c r="E26" s="2">
        <v>23</v>
      </c>
      <c r="F26" s="2">
        <v>23.5</v>
      </c>
      <c r="G26" s="2">
        <v>8</v>
      </c>
      <c r="H26" s="2">
        <f t="shared" si="0"/>
        <v>54.5</v>
      </c>
      <c r="I26" s="2">
        <f t="shared" si="1"/>
        <v>27.25</v>
      </c>
      <c r="J26" s="2">
        <f t="shared" si="2"/>
        <v>2.75</v>
      </c>
      <c r="K26" s="2">
        <v>8</v>
      </c>
      <c r="L26" s="2"/>
      <c r="M26" s="2">
        <f t="shared" ref="M26:M35" si="6">SUM(K26:L26)</f>
        <v>8</v>
      </c>
      <c r="N26" s="3">
        <f t="shared" si="4"/>
        <v>10.75</v>
      </c>
      <c r="O26" s="4"/>
      <c r="P26" s="4"/>
      <c r="Q26" s="4" t="s">
        <v>200</v>
      </c>
      <c r="R26" s="7">
        <v>12.25</v>
      </c>
      <c r="S26" s="5"/>
    </row>
    <row r="27" spans="1:19" x14ac:dyDescent="0.25">
      <c r="A27" s="4">
        <v>26</v>
      </c>
      <c r="B27" s="4" t="s">
        <v>78</v>
      </c>
      <c r="C27" s="4" t="s">
        <v>77</v>
      </c>
      <c r="D27" s="4" t="s">
        <v>172</v>
      </c>
      <c r="E27" s="7">
        <v>22</v>
      </c>
      <c r="F27" s="7">
        <v>23</v>
      </c>
      <c r="G27" s="7">
        <v>8</v>
      </c>
      <c r="H27" s="2">
        <f t="shared" si="0"/>
        <v>53</v>
      </c>
      <c r="I27" s="2">
        <f t="shared" si="1"/>
        <v>26.5</v>
      </c>
      <c r="J27" s="2">
        <f t="shared" si="2"/>
        <v>3.5</v>
      </c>
      <c r="K27" s="7">
        <v>8</v>
      </c>
      <c r="L27" s="7"/>
      <c r="M27" s="2">
        <f t="shared" si="6"/>
        <v>8</v>
      </c>
      <c r="N27" s="3">
        <f t="shared" si="4"/>
        <v>11.5</v>
      </c>
      <c r="O27" s="7"/>
      <c r="P27" s="7"/>
      <c r="Q27" s="4" t="s">
        <v>149</v>
      </c>
      <c r="R27" s="7">
        <v>22.75</v>
      </c>
      <c r="S27" s="5"/>
    </row>
    <row r="28" spans="1:19" x14ac:dyDescent="0.25">
      <c r="A28" s="7">
        <v>21</v>
      </c>
      <c r="B28" s="7" t="s">
        <v>120</v>
      </c>
      <c r="C28" s="7" t="s">
        <v>119</v>
      </c>
      <c r="D28" s="7" t="s">
        <v>174</v>
      </c>
      <c r="E28" s="2">
        <v>24</v>
      </c>
      <c r="F28" s="2">
        <v>23.25</v>
      </c>
      <c r="G28" s="2">
        <v>9</v>
      </c>
      <c r="H28" s="2">
        <f t="shared" si="0"/>
        <v>56.25</v>
      </c>
      <c r="I28" s="2">
        <f t="shared" si="1"/>
        <v>28.125</v>
      </c>
      <c r="J28" s="2">
        <f t="shared" si="2"/>
        <v>1.875</v>
      </c>
      <c r="K28" s="2">
        <v>12</v>
      </c>
      <c r="L28" s="2"/>
      <c r="M28" s="2">
        <f t="shared" si="6"/>
        <v>12</v>
      </c>
      <c r="N28" s="3">
        <f t="shared" si="4"/>
        <v>13.875</v>
      </c>
      <c r="O28" s="4"/>
      <c r="P28" s="4"/>
      <c r="Q28" s="7" t="s">
        <v>173</v>
      </c>
      <c r="R28" s="7">
        <v>27.5</v>
      </c>
      <c r="S28" s="5"/>
    </row>
    <row r="29" spans="1:19" x14ac:dyDescent="0.25">
      <c r="A29" s="7">
        <v>80</v>
      </c>
      <c r="B29" s="7" t="s">
        <v>110</v>
      </c>
      <c r="C29" s="7" t="s">
        <v>109</v>
      </c>
      <c r="D29" s="4" t="s">
        <v>169</v>
      </c>
      <c r="E29" s="7">
        <v>24</v>
      </c>
      <c r="F29" s="7">
        <v>22</v>
      </c>
      <c r="G29" s="7">
        <v>8</v>
      </c>
      <c r="H29" s="2">
        <f t="shared" si="0"/>
        <v>54</v>
      </c>
      <c r="I29" s="2">
        <f t="shared" si="1"/>
        <v>27</v>
      </c>
      <c r="J29" s="2">
        <f t="shared" si="2"/>
        <v>3</v>
      </c>
      <c r="K29" s="7">
        <v>12</v>
      </c>
      <c r="L29" s="7"/>
      <c r="M29" s="2">
        <f t="shared" si="6"/>
        <v>12</v>
      </c>
      <c r="N29" s="3">
        <f t="shared" si="4"/>
        <v>15</v>
      </c>
      <c r="O29" s="7"/>
      <c r="P29" s="7"/>
      <c r="Q29" s="4" t="s">
        <v>172</v>
      </c>
      <c r="R29" s="20">
        <v>28.75</v>
      </c>
      <c r="S29" s="5"/>
    </row>
    <row r="30" spans="1:19" x14ac:dyDescent="0.25">
      <c r="A30" s="7">
        <v>16</v>
      </c>
      <c r="B30" s="7" t="s">
        <v>72</v>
      </c>
      <c r="C30" s="7" t="s">
        <v>71</v>
      </c>
      <c r="D30" s="7" t="s">
        <v>173</v>
      </c>
      <c r="E30" s="2">
        <v>23</v>
      </c>
      <c r="F30" s="2">
        <v>22.5</v>
      </c>
      <c r="G30" s="2">
        <v>8</v>
      </c>
      <c r="H30" s="2">
        <f t="shared" si="0"/>
        <v>53.5</v>
      </c>
      <c r="I30" s="2">
        <f t="shared" si="1"/>
        <v>26.75</v>
      </c>
      <c r="J30" s="2">
        <f t="shared" si="2"/>
        <v>3.25</v>
      </c>
      <c r="K30" s="2">
        <v>12</v>
      </c>
      <c r="L30" s="2"/>
      <c r="M30" s="2">
        <f t="shared" si="6"/>
        <v>12</v>
      </c>
      <c r="N30" s="3">
        <f t="shared" si="4"/>
        <v>15.25</v>
      </c>
      <c r="O30" s="4"/>
      <c r="P30" s="16"/>
    </row>
    <row r="31" spans="1:19" x14ac:dyDescent="0.25">
      <c r="A31" s="7">
        <v>46</v>
      </c>
      <c r="B31" s="7" t="s">
        <v>130</v>
      </c>
      <c r="C31" s="7" t="s">
        <v>129</v>
      </c>
      <c r="D31" s="4" t="s">
        <v>149</v>
      </c>
      <c r="E31" s="2">
        <v>23.25</v>
      </c>
      <c r="F31" s="2">
        <v>22</v>
      </c>
      <c r="G31" s="2">
        <v>8</v>
      </c>
      <c r="H31" s="2">
        <f t="shared" si="0"/>
        <v>53.25</v>
      </c>
      <c r="I31" s="2">
        <f t="shared" si="1"/>
        <v>26.625</v>
      </c>
      <c r="J31" s="2">
        <f t="shared" si="2"/>
        <v>3.375</v>
      </c>
      <c r="K31" s="2">
        <v>12</v>
      </c>
      <c r="L31" s="2"/>
      <c r="M31" s="2">
        <f t="shared" si="6"/>
        <v>12</v>
      </c>
      <c r="N31" s="3">
        <f t="shared" si="4"/>
        <v>15.375</v>
      </c>
      <c r="O31" s="7"/>
      <c r="P31" s="15"/>
    </row>
    <row r="32" spans="1:19" x14ac:dyDescent="0.25">
      <c r="A32" s="4">
        <v>29</v>
      </c>
      <c r="B32" s="4" t="s">
        <v>113</v>
      </c>
      <c r="C32" s="4" t="s">
        <v>79</v>
      </c>
      <c r="D32" s="4" t="s">
        <v>171</v>
      </c>
      <c r="E32" s="2">
        <v>23</v>
      </c>
      <c r="F32" s="2">
        <v>22</v>
      </c>
      <c r="G32" s="2">
        <v>8</v>
      </c>
      <c r="H32" s="2">
        <f t="shared" si="0"/>
        <v>53</v>
      </c>
      <c r="I32" s="2">
        <f t="shared" si="1"/>
        <v>26.5</v>
      </c>
      <c r="J32" s="2">
        <f t="shared" si="2"/>
        <v>3.5</v>
      </c>
      <c r="K32" s="2">
        <v>12</v>
      </c>
      <c r="L32" s="2"/>
      <c r="M32" s="2">
        <f t="shared" si="6"/>
        <v>12</v>
      </c>
      <c r="N32" s="3">
        <f t="shared" si="4"/>
        <v>15.5</v>
      </c>
      <c r="O32" s="4"/>
      <c r="P32" s="16"/>
    </row>
    <row r="33" spans="1:16" x14ac:dyDescent="0.25">
      <c r="A33" s="4">
        <v>63</v>
      </c>
      <c r="B33" s="4" t="s">
        <v>100</v>
      </c>
      <c r="C33" s="4" t="s">
        <v>99</v>
      </c>
      <c r="D33" s="4" t="s">
        <v>168</v>
      </c>
      <c r="E33" s="2">
        <v>23</v>
      </c>
      <c r="F33" s="2">
        <v>21</v>
      </c>
      <c r="G33" s="2">
        <v>7</v>
      </c>
      <c r="H33" s="2">
        <f t="shared" si="0"/>
        <v>51</v>
      </c>
      <c r="I33" s="2">
        <f t="shared" si="1"/>
        <v>25.5</v>
      </c>
      <c r="J33" s="2">
        <f t="shared" si="2"/>
        <v>4.5</v>
      </c>
      <c r="K33" s="2">
        <v>12</v>
      </c>
      <c r="L33" s="2"/>
      <c r="M33" s="2">
        <f t="shared" si="6"/>
        <v>12</v>
      </c>
      <c r="N33" s="3">
        <f t="shared" si="4"/>
        <v>16.5</v>
      </c>
      <c r="O33" s="7"/>
      <c r="P33" s="15"/>
    </row>
    <row r="34" spans="1:16" x14ac:dyDescent="0.25">
      <c r="A34" s="7">
        <v>43</v>
      </c>
      <c r="B34" s="7" t="s">
        <v>89</v>
      </c>
      <c r="C34" s="7" t="s">
        <v>88</v>
      </c>
      <c r="D34" s="4" t="s">
        <v>149</v>
      </c>
      <c r="E34" s="7">
        <v>22</v>
      </c>
      <c r="F34" s="7">
        <v>21</v>
      </c>
      <c r="G34" s="7">
        <v>8</v>
      </c>
      <c r="H34" s="2">
        <f t="shared" si="0"/>
        <v>51</v>
      </c>
      <c r="I34" s="2">
        <f t="shared" si="1"/>
        <v>25.5</v>
      </c>
      <c r="J34" s="2">
        <f t="shared" si="2"/>
        <v>4.5</v>
      </c>
      <c r="K34" s="7">
        <v>20</v>
      </c>
      <c r="L34" s="7"/>
      <c r="M34" s="2">
        <f t="shared" si="6"/>
        <v>20</v>
      </c>
      <c r="N34" s="3">
        <f t="shared" si="4"/>
        <v>24.5</v>
      </c>
      <c r="O34" s="4"/>
      <c r="P34" s="16"/>
    </row>
    <row r="35" spans="1:16" x14ac:dyDescent="0.25">
      <c r="A35" s="14">
        <v>4</v>
      </c>
      <c r="B35" s="14" t="s">
        <v>68</v>
      </c>
      <c r="C35" s="14" t="s">
        <v>67</v>
      </c>
      <c r="D35" s="14" t="s">
        <v>161</v>
      </c>
      <c r="E35" s="2" t="s">
        <v>197</v>
      </c>
      <c r="F35" s="2"/>
      <c r="G35" s="2"/>
      <c r="H35" s="2">
        <f t="shared" si="0"/>
        <v>0</v>
      </c>
      <c r="I35" s="2">
        <f t="shared" si="1"/>
        <v>0</v>
      </c>
      <c r="J35" s="2">
        <f t="shared" si="2"/>
        <v>30</v>
      </c>
      <c r="K35" s="2"/>
      <c r="L35" s="2"/>
      <c r="M35" s="2">
        <f t="shared" si="6"/>
        <v>0</v>
      </c>
      <c r="N35" s="3" t="s">
        <v>197</v>
      </c>
      <c r="O35" s="7"/>
      <c r="P35" s="15"/>
    </row>
  </sheetData>
  <sortState ref="A3:N40">
    <sortCondition ref="N3:N40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S16" sqref="S16"/>
    </sheetView>
  </sheetViews>
  <sheetFormatPr defaultRowHeight="15" x14ac:dyDescent="0.25"/>
  <cols>
    <col min="1" max="1" width="4.42578125" style="1" bestFit="1" customWidth="1"/>
    <col min="2" max="2" width="2.7109375" bestFit="1" customWidth="1"/>
    <col min="3" max="3" width="13.85546875" bestFit="1" customWidth="1"/>
    <col min="4" max="4" width="14.28515625" bestFit="1" customWidth="1"/>
    <col min="5" max="5" width="14.5703125" bestFit="1" customWidth="1"/>
    <col min="6" max="6" width="6.140625" bestFit="1" customWidth="1"/>
    <col min="7" max="7" width="5.28515625" bestFit="1" customWidth="1"/>
    <col min="8" max="8" width="5.140625" bestFit="1" customWidth="1"/>
    <col min="9" max="9" width="4.28515625" bestFit="1" customWidth="1"/>
    <col min="10" max="10" width="4.140625" bestFit="1" customWidth="1"/>
    <col min="11" max="11" width="8" bestFit="1" customWidth="1"/>
    <col min="12" max="12" width="2.7109375" bestFit="1" customWidth="1"/>
    <col min="13" max="13" width="2.5703125" bestFit="1" customWidth="1"/>
    <col min="14" max="14" width="7.28515625" bestFit="1" customWidth="1"/>
    <col min="15" max="15" width="8.28515625" bestFit="1" customWidth="1"/>
    <col min="16" max="16" width="1.85546875" bestFit="1" customWidth="1"/>
    <col min="17" max="17" width="2" bestFit="1" customWidth="1"/>
    <col min="18" max="18" width="14.5703125" bestFit="1" customWidth="1"/>
    <col min="19" max="19" width="14.140625" bestFit="1" customWidth="1"/>
    <col min="21" max="21" width="14.5703125" bestFit="1" customWidth="1"/>
    <col min="22" max="22" width="5.28515625" style="6" bestFit="1" customWidth="1"/>
    <col min="23" max="23" width="2.42578125" bestFit="1" customWidth="1"/>
  </cols>
  <sheetData>
    <row r="1" spans="1:23" x14ac:dyDescent="0.25">
      <c r="A1" s="9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5"/>
    </row>
    <row r="2" spans="1:23" x14ac:dyDescent="0.25">
      <c r="A2" s="10"/>
      <c r="B2" s="8"/>
      <c r="C2" s="8" t="s">
        <v>148</v>
      </c>
      <c r="D2" s="8" t="s">
        <v>41</v>
      </c>
      <c r="E2" s="7"/>
      <c r="F2" s="2" t="s">
        <v>182</v>
      </c>
      <c r="G2" s="2" t="s">
        <v>183</v>
      </c>
      <c r="H2" s="2" t="s">
        <v>184</v>
      </c>
      <c r="I2" s="2" t="s">
        <v>185</v>
      </c>
      <c r="J2" s="2" t="s">
        <v>186</v>
      </c>
      <c r="K2" s="3" t="s">
        <v>187</v>
      </c>
      <c r="L2" s="2" t="s">
        <v>188</v>
      </c>
      <c r="M2" s="2" t="s">
        <v>189</v>
      </c>
      <c r="N2" s="2" t="s">
        <v>190</v>
      </c>
      <c r="O2" s="3" t="s">
        <v>191</v>
      </c>
      <c r="P2" s="4"/>
      <c r="Q2" s="4"/>
      <c r="R2" s="24"/>
      <c r="S2" s="24"/>
      <c r="T2" s="24"/>
      <c r="U2" s="24"/>
      <c r="V2" s="19"/>
      <c r="W2" s="24"/>
    </row>
    <row r="3" spans="1:23" x14ac:dyDescent="0.25">
      <c r="A3" s="9">
        <v>6.03</v>
      </c>
      <c r="B3" s="7">
        <v>74</v>
      </c>
      <c r="C3" s="7" t="s">
        <v>139</v>
      </c>
      <c r="D3" s="7" t="s">
        <v>135</v>
      </c>
      <c r="E3" s="7" t="s">
        <v>175</v>
      </c>
      <c r="F3" s="22">
        <v>25</v>
      </c>
      <c r="G3" s="2">
        <v>25</v>
      </c>
      <c r="H3" s="2">
        <v>10</v>
      </c>
      <c r="I3" s="2">
        <f t="shared" ref="I3:I17" si="0">SUM(F3:H3)</f>
        <v>60</v>
      </c>
      <c r="J3" s="2">
        <f t="shared" ref="J3:J17" si="1">I3*0.5</f>
        <v>30</v>
      </c>
      <c r="K3" s="2">
        <f t="shared" ref="K3:K17" si="2">30-J3</f>
        <v>0</v>
      </c>
      <c r="L3" s="2"/>
      <c r="M3" s="2"/>
      <c r="N3" s="2">
        <f t="shared" ref="N3:N17" si="3">SUM(L3:M3)</f>
        <v>0</v>
      </c>
      <c r="O3" s="3">
        <f t="shared" ref="O3:O16" si="4">K3+N3</f>
        <v>0</v>
      </c>
      <c r="P3" s="4">
        <v>1</v>
      </c>
      <c r="Q3" s="4" t="s">
        <v>199</v>
      </c>
      <c r="R3" s="7" t="s">
        <v>151</v>
      </c>
      <c r="S3" s="7" t="s">
        <v>159</v>
      </c>
      <c r="T3" s="7" t="s">
        <v>149</v>
      </c>
      <c r="U3" s="7" t="s">
        <v>151</v>
      </c>
      <c r="V3" s="7">
        <v>21.25</v>
      </c>
      <c r="W3" s="20" t="s">
        <v>199</v>
      </c>
    </row>
    <row r="4" spans="1:23" x14ac:dyDescent="0.25">
      <c r="A4" s="9">
        <v>6.19</v>
      </c>
      <c r="B4" s="7">
        <v>28</v>
      </c>
      <c r="C4" s="7" t="s">
        <v>126</v>
      </c>
      <c r="D4" s="7" t="s">
        <v>125</v>
      </c>
      <c r="E4" s="7" t="s">
        <v>178</v>
      </c>
      <c r="F4" s="7">
        <v>24.5</v>
      </c>
      <c r="G4" s="7">
        <v>24.5</v>
      </c>
      <c r="H4" s="7">
        <v>10</v>
      </c>
      <c r="I4" s="2">
        <f t="shared" si="0"/>
        <v>59</v>
      </c>
      <c r="J4" s="2">
        <f t="shared" si="1"/>
        <v>29.5</v>
      </c>
      <c r="K4" s="2">
        <f t="shared" si="2"/>
        <v>0.5</v>
      </c>
      <c r="L4" s="2"/>
      <c r="M4" s="2"/>
      <c r="N4" s="2">
        <f t="shared" si="3"/>
        <v>0</v>
      </c>
      <c r="O4" s="3">
        <f t="shared" si="4"/>
        <v>0.5</v>
      </c>
      <c r="P4" s="4">
        <v>2</v>
      </c>
      <c r="Q4" s="4" t="s">
        <v>199</v>
      </c>
      <c r="R4" s="5">
        <v>6</v>
      </c>
      <c r="S4" s="5">
        <v>6.12</v>
      </c>
      <c r="T4" s="5">
        <v>24</v>
      </c>
      <c r="U4" s="7" t="s">
        <v>159</v>
      </c>
      <c r="V4" s="7">
        <v>22.24</v>
      </c>
      <c r="W4" s="5" t="s">
        <v>199</v>
      </c>
    </row>
    <row r="5" spans="1:23" x14ac:dyDescent="0.25">
      <c r="A5" s="9">
        <v>6.11</v>
      </c>
      <c r="B5" s="7">
        <v>80</v>
      </c>
      <c r="C5" s="7" t="s">
        <v>193</v>
      </c>
      <c r="D5" s="7" t="s">
        <v>194</v>
      </c>
      <c r="E5" s="7" t="s">
        <v>149</v>
      </c>
      <c r="F5" s="2">
        <v>23.75</v>
      </c>
      <c r="G5" s="2">
        <v>24</v>
      </c>
      <c r="H5" s="2">
        <v>9</v>
      </c>
      <c r="I5" s="2">
        <f t="shared" si="0"/>
        <v>56.75</v>
      </c>
      <c r="J5" s="2">
        <f t="shared" si="1"/>
        <v>28.375</v>
      </c>
      <c r="K5" s="2">
        <f t="shared" si="2"/>
        <v>1.625</v>
      </c>
      <c r="L5" s="2">
        <v>4</v>
      </c>
      <c r="M5" s="2"/>
      <c r="N5" s="2">
        <f t="shared" si="3"/>
        <v>4</v>
      </c>
      <c r="O5" s="3">
        <f t="shared" si="4"/>
        <v>5.625</v>
      </c>
      <c r="P5" s="7">
        <v>3</v>
      </c>
      <c r="Q5" s="7"/>
      <c r="R5" s="5">
        <v>9.25</v>
      </c>
      <c r="S5" s="5">
        <v>6.5</v>
      </c>
      <c r="T5" s="5">
        <v>10.75</v>
      </c>
      <c r="U5" s="7" t="s">
        <v>149</v>
      </c>
      <c r="V5" s="7">
        <v>40.47</v>
      </c>
      <c r="W5" s="5"/>
    </row>
    <row r="6" spans="1:23" x14ac:dyDescent="0.25">
      <c r="A6" s="9">
        <v>5.45</v>
      </c>
      <c r="B6" s="7">
        <v>23</v>
      </c>
      <c r="C6" s="7" t="s">
        <v>124</v>
      </c>
      <c r="D6" s="7" t="s">
        <v>123</v>
      </c>
      <c r="E6" s="7" t="s">
        <v>151</v>
      </c>
      <c r="F6" s="2">
        <v>24</v>
      </c>
      <c r="G6" s="2">
        <v>23</v>
      </c>
      <c r="H6" s="2">
        <v>9</v>
      </c>
      <c r="I6" s="2">
        <f t="shared" si="0"/>
        <v>56</v>
      </c>
      <c r="J6" s="2">
        <f t="shared" si="1"/>
        <v>28</v>
      </c>
      <c r="K6" s="2">
        <f t="shared" si="2"/>
        <v>2</v>
      </c>
      <c r="L6" s="2">
        <v>4</v>
      </c>
      <c r="M6" s="2"/>
      <c r="N6" s="2">
        <f t="shared" si="3"/>
        <v>4</v>
      </c>
      <c r="O6" s="3">
        <f t="shared" si="4"/>
        <v>6</v>
      </c>
      <c r="P6" s="4">
        <v>4</v>
      </c>
      <c r="Q6" s="4"/>
      <c r="R6" s="5">
        <v>6</v>
      </c>
      <c r="S6" s="5">
        <v>9.6199999999999992</v>
      </c>
      <c r="T6" s="5">
        <v>5.62</v>
      </c>
      <c r="U6" s="5"/>
      <c r="V6" s="7"/>
      <c r="W6" s="5"/>
    </row>
    <row r="7" spans="1:23" x14ac:dyDescent="0.25">
      <c r="A7" s="9">
        <v>5.52</v>
      </c>
      <c r="B7" s="7">
        <v>22</v>
      </c>
      <c r="C7" s="7" t="s">
        <v>122</v>
      </c>
      <c r="D7" s="7" t="s">
        <v>121</v>
      </c>
      <c r="E7" s="7" t="s">
        <v>151</v>
      </c>
      <c r="F7" s="7">
        <v>23.5</v>
      </c>
      <c r="G7" s="7">
        <v>22.5</v>
      </c>
      <c r="H7" s="7">
        <v>9</v>
      </c>
      <c r="I7" s="2">
        <f t="shared" si="0"/>
        <v>55</v>
      </c>
      <c r="J7" s="2">
        <f t="shared" si="1"/>
        <v>27.5</v>
      </c>
      <c r="K7" s="2">
        <f t="shared" si="2"/>
        <v>2.5</v>
      </c>
      <c r="L7" s="7">
        <v>4</v>
      </c>
      <c r="M7" s="7"/>
      <c r="N7" s="2">
        <f t="shared" si="3"/>
        <v>4</v>
      </c>
      <c r="O7" s="3">
        <f t="shared" si="4"/>
        <v>6.5</v>
      </c>
      <c r="P7" s="7">
        <v>5</v>
      </c>
      <c r="Q7" s="7"/>
      <c r="R7" s="23">
        <f>SUM(R4:R6)</f>
        <v>21.25</v>
      </c>
      <c r="S7" s="5"/>
      <c r="T7" s="5"/>
      <c r="U7" s="5"/>
      <c r="V7" s="7"/>
      <c r="W7" s="5"/>
    </row>
    <row r="8" spans="1:23" x14ac:dyDescent="0.25">
      <c r="A8" s="9">
        <v>6.14</v>
      </c>
      <c r="B8" s="7">
        <v>53</v>
      </c>
      <c r="C8" s="7" t="s">
        <v>132</v>
      </c>
      <c r="D8" s="7" t="s">
        <v>131</v>
      </c>
      <c r="E8" s="7" t="s">
        <v>176</v>
      </c>
      <c r="F8" s="7">
        <v>24</v>
      </c>
      <c r="G8" s="7">
        <v>23</v>
      </c>
      <c r="H8" s="7">
        <v>8</v>
      </c>
      <c r="I8" s="2">
        <f t="shared" si="0"/>
        <v>55</v>
      </c>
      <c r="J8" s="2">
        <f t="shared" si="1"/>
        <v>27.5</v>
      </c>
      <c r="K8" s="2">
        <f t="shared" si="2"/>
        <v>2.5</v>
      </c>
      <c r="L8" s="2">
        <v>4</v>
      </c>
      <c r="M8" s="2"/>
      <c r="N8" s="2">
        <f t="shared" si="3"/>
        <v>4</v>
      </c>
      <c r="O8" s="3">
        <f t="shared" si="4"/>
        <v>6.5</v>
      </c>
      <c r="P8" s="4">
        <v>5</v>
      </c>
      <c r="Q8" s="4"/>
      <c r="R8" s="5"/>
      <c r="S8" s="5"/>
      <c r="T8" s="5"/>
      <c r="U8" s="5"/>
      <c r="V8" s="7"/>
      <c r="W8" s="5"/>
    </row>
    <row r="9" spans="1:23" x14ac:dyDescent="0.25">
      <c r="A9" s="9">
        <v>5.56</v>
      </c>
      <c r="B9" s="7">
        <v>32</v>
      </c>
      <c r="C9" s="7" t="s">
        <v>128</v>
      </c>
      <c r="D9" s="7" t="s">
        <v>125</v>
      </c>
      <c r="E9" s="7" t="s">
        <v>159</v>
      </c>
      <c r="F9" s="7">
        <v>24</v>
      </c>
      <c r="G9" s="7">
        <v>23.75</v>
      </c>
      <c r="H9" s="7">
        <v>8</v>
      </c>
      <c r="I9" s="2">
        <f t="shared" si="0"/>
        <v>55.75</v>
      </c>
      <c r="J9" s="2">
        <f t="shared" si="1"/>
        <v>27.875</v>
      </c>
      <c r="K9" s="2">
        <f t="shared" si="2"/>
        <v>2.125</v>
      </c>
      <c r="L9" s="7">
        <v>4</v>
      </c>
      <c r="M9" s="7"/>
      <c r="N9" s="2">
        <f t="shared" si="3"/>
        <v>4</v>
      </c>
      <c r="O9" s="3">
        <f t="shared" si="4"/>
        <v>6.125</v>
      </c>
      <c r="P9" s="7"/>
      <c r="Q9" s="7"/>
      <c r="R9" s="5"/>
      <c r="S9" s="23">
        <f>SUM(S4:S8)</f>
        <v>22.240000000000002</v>
      </c>
      <c r="T9" s="23">
        <f>SUM(T4:T8)</f>
        <v>40.369999999999997</v>
      </c>
      <c r="U9" s="5"/>
      <c r="V9" s="7"/>
      <c r="W9" s="5"/>
    </row>
    <row r="10" spans="1:23" x14ac:dyDescent="0.25">
      <c r="A10" s="9">
        <v>6.01</v>
      </c>
      <c r="B10" s="7">
        <v>30</v>
      </c>
      <c r="C10" s="7" t="s">
        <v>114</v>
      </c>
      <c r="D10" s="7" t="s">
        <v>75</v>
      </c>
      <c r="E10" s="7" t="s">
        <v>159</v>
      </c>
      <c r="F10" s="7">
        <v>23</v>
      </c>
      <c r="G10" s="7">
        <v>23</v>
      </c>
      <c r="H10" s="7">
        <v>9</v>
      </c>
      <c r="I10" s="2">
        <f t="shared" si="0"/>
        <v>55</v>
      </c>
      <c r="J10" s="2">
        <f t="shared" si="1"/>
        <v>27.5</v>
      </c>
      <c r="K10" s="2">
        <f t="shared" si="2"/>
        <v>2.5</v>
      </c>
      <c r="L10" s="7">
        <v>4</v>
      </c>
      <c r="M10" s="7"/>
      <c r="N10" s="2">
        <f t="shared" si="3"/>
        <v>4</v>
      </c>
      <c r="O10" s="3">
        <f t="shared" si="4"/>
        <v>6.5</v>
      </c>
      <c r="P10" s="4"/>
      <c r="Q10" s="4"/>
      <c r="R10" s="5"/>
      <c r="S10" s="5"/>
      <c r="T10" s="5"/>
      <c r="U10" s="5"/>
      <c r="V10" s="7"/>
      <c r="W10" s="5"/>
    </row>
    <row r="11" spans="1:23" x14ac:dyDescent="0.25">
      <c r="A11" s="9">
        <v>5.47</v>
      </c>
      <c r="B11" s="7">
        <v>20</v>
      </c>
      <c r="C11" s="7" t="s">
        <v>118</v>
      </c>
      <c r="D11" s="7" t="s">
        <v>117</v>
      </c>
      <c r="E11" s="7" t="s">
        <v>151</v>
      </c>
      <c r="F11" s="7">
        <v>24</v>
      </c>
      <c r="G11" s="7">
        <v>24.5</v>
      </c>
      <c r="H11" s="7">
        <v>9</v>
      </c>
      <c r="I11" s="2">
        <f t="shared" si="0"/>
        <v>57.5</v>
      </c>
      <c r="J11" s="2">
        <f t="shared" si="1"/>
        <v>28.75</v>
      </c>
      <c r="K11" s="2">
        <f t="shared" si="2"/>
        <v>1.25</v>
      </c>
      <c r="L11" s="7">
        <v>8</v>
      </c>
      <c r="M11" s="7"/>
      <c r="N11" s="2">
        <f t="shared" si="3"/>
        <v>8</v>
      </c>
      <c r="O11" s="3">
        <f t="shared" si="4"/>
        <v>9.25</v>
      </c>
      <c r="P11" s="7"/>
      <c r="Q11" s="15"/>
    </row>
    <row r="12" spans="1:23" x14ac:dyDescent="0.25">
      <c r="A12" s="9">
        <v>5.59</v>
      </c>
      <c r="B12" s="7">
        <v>29</v>
      </c>
      <c r="C12" s="7" t="s">
        <v>113</v>
      </c>
      <c r="D12" s="7" t="s">
        <v>79</v>
      </c>
      <c r="E12" s="7" t="s">
        <v>159</v>
      </c>
      <c r="F12" s="2">
        <v>23.75</v>
      </c>
      <c r="G12" s="2">
        <v>24</v>
      </c>
      <c r="H12" s="2">
        <v>9</v>
      </c>
      <c r="I12" s="2">
        <f t="shared" si="0"/>
        <v>56.75</v>
      </c>
      <c r="J12" s="2">
        <f t="shared" si="1"/>
        <v>28.375</v>
      </c>
      <c r="K12" s="2">
        <f t="shared" si="2"/>
        <v>1.625</v>
      </c>
      <c r="L12" s="2">
        <v>8</v>
      </c>
      <c r="M12" s="2"/>
      <c r="N12" s="2">
        <f t="shared" si="3"/>
        <v>8</v>
      </c>
      <c r="O12" s="3">
        <f t="shared" si="4"/>
        <v>9.625</v>
      </c>
      <c r="P12" s="4"/>
      <c r="Q12" s="16"/>
    </row>
    <row r="13" spans="1:23" x14ac:dyDescent="0.25">
      <c r="A13" s="9">
        <v>6.09</v>
      </c>
      <c r="B13" s="7">
        <v>47</v>
      </c>
      <c r="C13" s="7" t="s">
        <v>144</v>
      </c>
      <c r="D13" s="7" t="s">
        <v>143</v>
      </c>
      <c r="E13" s="7" t="s">
        <v>149</v>
      </c>
      <c r="F13" s="2">
        <v>23.5</v>
      </c>
      <c r="G13" s="2">
        <v>23</v>
      </c>
      <c r="H13" s="2">
        <v>8</v>
      </c>
      <c r="I13" s="2">
        <f t="shared" si="0"/>
        <v>54.5</v>
      </c>
      <c r="J13" s="2">
        <f t="shared" si="1"/>
        <v>27.25</v>
      </c>
      <c r="K13" s="2">
        <f t="shared" si="2"/>
        <v>2.75</v>
      </c>
      <c r="L13" s="2">
        <v>8</v>
      </c>
      <c r="M13" s="2"/>
      <c r="N13" s="2">
        <f t="shared" si="3"/>
        <v>8</v>
      </c>
      <c r="O13" s="3">
        <f t="shared" si="4"/>
        <v>10.75</v>
      </c>
      <c r="P13" s="7"/>
      <c r="Q13" s="15"/>
    </row>
    <row r="14" spans="1:23" x14ac:dyDescent="0.25">
      <c r="A14" s="9">
        <v>5.43</v>
      </c>
      <c r="B14" s="7">
        <v>80</v>
      </c>
      <c r="C14" s="7" t="s">
        <v>110</v>
      </c>
      <c r="D14" s="7" t="s">
        <v>109</v>
      </c>
      <c r="E14" s="7" t="s">
        <v>169</v>
      </c>
      <c r="F14" s="5">
        <v>23</v>
      </c>
      <c r="G14" s="2">
        <v>23</v>
      </c>
      <c r="H14" s="2">
        <v>8</v>
      </c>
      <c r="I14" s="2">
        <f t="shared" si="0"/>
        <v>54</v>
      </c>
      <c r="J14" s="2">
        <f t="shared" si="1"/>
        <v>27</v>
      </c>
      <c r="K14" s="2">
        <f t="shared" si="2"/>
        <v>3</v>
      </c>
      <c r="L14" s="2">
        <v>8</v>
      </c>
      <c r="M14" s="2"/>
      <c r="N14" s="2">
        <f t="shared" si="3"/>
        <v>8</v>
      </c>
      <c r="O14" s="3">
        <f t="shared" si="4"/>
        <v>11</v>
      </c>
      <c r="P14" s="4"/>
      <c r="Q14" s="16"/>
    </row>
    <row r="15" spans="1:23" x14ac:dyDescent="0.25">
      <c r="A15" s="9">
        <v>6.16</v>
      </c>
      <c r="B15" s="7">
        <v>54</v>
      </c>
      <c r="C15" s="15" t="s">
        <v>137</v>
      </c>
      <c r="D15" s="7" t="s">
        <v>136</v>
      </c>
      <c r="E15" s="7" t="s">
        <v>176</v>
      </c>
      <c r="F15" s="2">
        <v>23.75</v>
      </c>
      <c r="G15" s="2">
        <v>24</v>
      </c>
      <c r="H15" s="2">
        <v>8</v>
      </c>
      <c r="I15" s="2">
        <f t="shared" si="0"/>
        <v>55.75</v>
      </c>
      <c r="J15" s="2">
        <f t="shared" si="1"/>
        <v>27.875</v>
      </c>
      <c r="K15" s="2">
        <f t="shared" si="2"/>
        <v>2.125</v>
      </c>
      <c r="L15" s="2">
        <v>8</v>
      </c>
      <c r="M15" s="2">
        <v>12</v>
      </c>
      <c r="N15" s="2">
        <f t="shared" si="3"/>
        <v>20</v>
      </c>
      <c r="O15" s="3">
        <f t="shared" si="4"/>
        <v>22.125</v>
      </c>
      <c r="P15" s="4"/>
      <c r="Q15" s="16"/>
    </row>
    <row r="16" spans="1:23" x14ac:dyDescent="0.25">
      <c r="A16" s="9">
        <v>6.06</v>
      </c>
      <c r="B16" s="7">
        <v>46</v>
      </c>
      <c r="C16" s="7" t="s">
        <v>130</v>
      </c>
      <c r="D16" s="7" t="s">
        <v>129</v>
      </c>
      <c r="E16" s="7" t="s">
        <v>149</v>
      </c>
      <c r="F16" s="7">
        <v>22</v>
      </c>
      <c r="G16" s="7">
        <v>22</v>
      </c>
      <c r="H16" s="7">
        <v>8</v>
      </c>
      <c r="I16" s="2">
        <f t="shared" si="0"/>
        <v>52</v>
      </c>
      <c r="J16" s="2">
        <f t="shared" si="1"/>
        <v>26</v>
      </c>
      <c r="K16" s="2">
        <f t="shared" si="2"/>
        <v>4</v>
      </c>
      <c r="L16" s="7">
        <v>20</v>
      </c>
      <c r="M16" s="7"/>
      <c r="N16" s="2">
        <f t="shared" si="3"/>
        <v>20</v>
      </c>
      <c r="O16" s="3">
        <f t="shared" si="4"/>
        <v>24</v>
      </c>
      <c r="P16" s="7"/>
      <c r="Q16" s="15"/>
    </row>
    <row r="17" spans="1:17" x14ac:dyDescent="0.25">
      <c r="A17" s="9">
        <v>5.49</v>
      </c>
      <c r="B17" s="7">
        <v>21</v>
      </c>
      <c r="C17" s="7" t="s">
        <v>120</v>
      </c>
      <c r="D17" s="7" t="s">
        <v>119</v>
      </c>
      <c r="E17" s="7" t="s">
        <v>151</v>
      </c>
      <c r="F17" s="2"/>
      <c r="G17" s="2"/>
      <c r="H17" s="2"/>
      <c r="I17" s="2">
        <f t="shared" si="0"/>
        <v>0</v>
      </c>
      <c r="J17" s="2">
        <f t="shared" si="1"/>
        <v>0</v>
      </c>
      <c r="K17" s="2">
        <f t="shared" si="2"/>
        <v>30</v>
      </c>
      <c r="L17" s="2">
        <v>12</v>
      </c>
      <c r="M17" s="2"/>
      <c r="N17" s="2">
        <f t="shared" si="3"/>
        <v>12</v>
      </c>
      <c r="O17" s="3" t="s">
        <v>197</v>
      </c>
      <c r="P17" s="7"/>
      <c r="Q17" s="15"/>
    </row>
  </sheetData>
  <sortState ref="A3:O18">
    <sortCondition ref="O3:O18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70-75cm</vt:lpstr>
      <vt:lpstr>80-85CM</vt:lpstr>
      <vt:lpstr>90-95CM</vt:lpstr>
      <vt:lpstr>1-1.05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2016-06-19T17:30:13Z</cp:lastPrinted>
  <dcterms:created xsi:type="dcterms:W3CDTF">2016-06-16T13:25:11Z</dcterms:created>
  <dcterms:modified xsi:type="dcterms:W3CDTF">2016-06-21T09:25:44Z</dcterms:modified>
</cp:coreProperties>
</file>