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195" windowHeight="11580"/>
  </bookViews>
  <sheets>
    <sheet name="Beaver Hall Unaff Dressage  16t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BG26" i="2" l="1"/>
  <c r="BG29" i="2"/>
  <c r="BG27" i="2"/>
  <c r="BF19" i="2"/>
  <c r="BF20" i="2"/>
  <c r="BF22" i="2" s="1"/>
  <c r="BE19" i="2"/>
  <c r="BC19" i="2"/>
  <c r="BD19" i="2"/>
  <c r="BD20" i="2"/>
  <c r="BE20" i="2"/>
  <c r="BD22" i="2"/>
  <c r="BE22" i="2"/>
  <c r="BC22" i="2"/>
  <c r="BC20" i="2"/>
  <c r="H79" i="1"/>
  <c r="H75" i="1"/>
  <c r="H78" i="1"/>
  <c r="H77" i="1"/>
  <c r="H76" i="1"/>
  <c r="AX33" i="2"/>
  <c r="AY33" i="2"/>
  <c r="AZ33" i="2"/>
  <c r="BA33" i="2"/>
  <c r="BB33" i="2"/>
  <c r="AW33" i="2"/>
  <c r="AX34" i="2"/>
  <c r="AX36" i="2" s="1"/>
  <c r="AY34" i="2"/>
  <c r="AZ34" i="2"/>
  <c r="AZ36" i="2" s="1"/>
  <c r="BA34" i="2"/>
  <c r="BA36" i="2" s="1"/>
  <c r="BB34" i="2"/>
  <c r="AY36" i="2"/>
  <c r="BB36" i="2"/>
  <c r="AW36" i="2"/>
  <c r="AW34" i="2"/>
  <c r="AV28" i="2"/>
  <c r="AV29" i="2"/>
  <c r="AV31" i="2" s="1"/>
  <c r="AS28" i="2"/>
  <c r="AT28" i="2"/>
  <c r="AU28" i="2"/>
  <c r="AR28" i="2"/>
  <c r="AS29" i="2"/>
  <c r="AS31" i="2" s="1"/>
  <c r="AT29" i="2"/>
  <c r="AT31" i="2" s="1"/>
  <c r="AU29" i="2"/>
  <c r="AU31" i="2" s="1"/>
  <c r="AR31" i="2"/>
  <c r="AR29" i="2"/>
  <c r="H70" i="1"/>
  <c r="H71" i="1"/>
  <c r="H72" i="1"/>
  <c r="H69" i="1"/>
  <c r="H68" i="1"/>
  <c r="H63" i="1"/>
  <c r="H64" i="1"/>
  <c r="H65" i="1"/>
  <c r="H62" i="1"/>
  <c r="AO15" i="2"/>
  <c r="AP15" i="2"/>
  <c r="AQ15" i="2"/>
  <c r="AN15" i="2"/>
  <c r="AO16" i="2"/>
  <c r="AO18" i="2" s="1"/>
  <c r="AP16" i="2"/>
  <c r="AP18" i="2" s="1"/>
  <c r="AQ16" i="2"/>
  <c r="AQ18" i="2" s="1"/>
  <c r="AN18" i="2"/>
  <c r="AN16" i="2"/>
  <c r="AM25" i="2"/>
  <c r="AM23" i="2"/>
  <c r="H54" i="1"/>
  <c r="H55" i="1"/>
  <c r="H53" i="1"/>
  <c r="H57" i="1"/>
  <c r="H56" i="1"/>
  <c r="AG23" i="2"/>
  <c r="AH23" i="2"/>
  <c r="AI23" i="2"/>
  <c r="AJ23" i="2"/>
  <c r="AK23" i="2"/>
  <c r="AL23" i="2"/>
  <c r="AF23" i="2"/>
  <c r="AG24" i="2"/>
  <c r="AH24" i="2"/>
  <c r="AJ24" i="2"/>
  <c r="AK27" i="2"/>
  <c r="AL24" i="2"/>
  <c r="AG27" i="2"/>
  <c r="AH27" i="2"/>
  <c r="AI27" i="2"/>
  <c r="AJ27" i="2"/>
  <c r="AL27" i="2"/>
  <c r="AF27" i="2"/>
  <c r="AF24" i="2"/>
  <c r="Z29" i="2"/>
  <c r="Z31" i="2" s="1"/>
  <c r="AA29" i="2"/>
  <c r="AA31" i="2" s="1"/>
  <c r="AB29" i="2"/>
  <c r="AB31" i="2" s="1"/>
  <c r="AC29" i="2"/>
  <c r="AC31" i="2" s="1"/>
  <c r="AD29" i="2"/>
  <c r="AE29" i="2"/>
  <c r="AD31" i="2"/>
  <c r="AE31" i="2"/>
  <c r="AA27" i="2"/>
  <c r="AB27" i="2"/>
  <c r="AC27" i="2"/>
  <c r="AD27" i="2"/>
  <c r="AE27" i="2"/>
  <c r="Y27" i="2"/>
  <c r="Y29" i="2"/>
  <c r="Y31" i="2" s="1"/>
  <c r="H49" i="1"/>
  <c r="H48" i="1"/>
  <c r="H47" i="1"/>
  <c r="H50" i="1"/>
  <c r="H46" i="1"/>
  <c r="H45" i="1"/>
  <c r="H42" i="1"/>
  <c r="H39" i="1"/>
  <c r="H40" i="1"/>
  <c r="H41" i="1"/>
  <c r="U25" i="2"/>
  <c r="V25" i="2"/>
  <c r="W25" i="2"/>
  <c r="X25" i="2"/>
  <c r="T25" i="2"/>
  <c r="U29" i="2"/>
  <c r="U31" i="2" s="1"/>
  <c r="V29" i="2"/>
  <c r="V31" i="2" s="1"/>
  <c r="W31" i="2"/>
  <c r="X29" i="2"/>
  <c r="X31" i="2" s="1"/>
  <c r="T31" i="2"/>
  <c r="T29" i="2"/>
  <c r="S18" i="2"/>
  <c r="S16" i="2"/>
  <c r="R40" i="2"/>
  <c r="R38" i="2"/>
  <c r="Q31" i="2"/>
  <c r="P30" i="2"/>
  <c r="P32" i="2" s="1"/>
  <c r="O32" i="2"/>
  <c r="O30" i="2"/>
  <c r="N32" i="2"/>
  <c r="N30" i="2"/>
  <c r="H21" i="1"/>
  <c r="H22" i="1"/>
  <c r="H20" i="1"/>
  <c r="L30" i="2"/>
  <c r="M30" i="2"/>
  <c r="K30" i="2"/>
  <c r="L31" i="2"/>
  <c r="L34" i="2" s="1"/>
  <c r="M31" i="2"/>
  <c r="M34" i="2" s="1"/>
  <c r="K34" i="2"/>
  <c r="F29" i="2"/>
  <c r="F32" i="2" s="1"/>
  <c r="E29" i="2"/>
  <c r="E32" i="2" s="1"/>
  <c r="J20" i="2"/>
  <c r="J22" i="2" s="1"/>
  <c r="I22" i="2"/>
  <c r="I20" i="2"/>
  <c r="G36" i="2"/>
  <c r="G34" i="2"/>
  <c r="D32" i="2"/>
  <c r="D29" i="2"/>
  <c r="H4" i="1"/>
  <c r="H5" i="1"/>
  <c r="H6" i="1"/>
  <c r="H7" i="1"/>
  <c r="H3" i="1"/>
  <c r="B21" i="2"/>
  <c r="C21" i="2"/>
  <c r="A21" i="2"/>
  <c r="B22" i="2"/>
  <c r="B29" i="2" s="1"/>
  <c r="C22" i="2"/>
  <c r="C29" i="2" s="1"/>
  <c r="A29" i="2"/>
</calcChain>
</file>

<file path=xl/sharedStrings.xml><?xml version="1.0" encoding="utf-8"?>
<sst xmlns="http://schemas.openxmlformats.org/spreadsheetml/2006/main" count="186" uniqueCount="94">
  <si>
    <t>Ms Michelle Pritt</t>
  </si>
  <si>
    <t>Harry B</t>
  </si>
  <si>
    <t>Ms Rose Madden</t>
  </si>
  <si>
    <t>Glens diamond</t>
  </si>
  <si>
    <t>B</t>
  </si>
  <si>
    <t>Ms Tracey Atkin</t>
  </si>
  <si>
    <t>Scarlett</t>
  </si>
  <si>
    <t>Ms angela plant</t>
  </si>
  <si>
    <t>Blackie</t>
  </si>
  <si>
    <t>Ms Nicky Kirkham</t>
  </si>
  <si>
    <t>Cavallo Di Pinto</t>
  </si>
  <si>
    <t>P7</t>
  </si>
  <si>
    <t>Mrs Fleur Field</t>
  </si>
  <si>
    <t>little sundance</t>
  </si>
  <si>
    <t>Mrs Rosemary MacArthur</t>
  </si>
  <si>
    <t>Femme Parfait</t>
  </si>
  <si>
    <t>P13</t>
  </si>
  <si>
    <t>Parlour Lady</t>
  </si>
  <si>
    <t>Mrs Steph Wilcock</t>
  </si>
  <si>
    <t>U.Larmisch</t>
  </si>
  <si>
    <t>P12</t>
  </si>
  <si>
    <t>Mrs LUCY ANNAT</t>
  </si>
  <si>
    <t>APRIL (14)</t>
  </si>
  <si>
    <t>Ms Linda Gray</t>
  </si>
  <si>
    <t>Rowhurst Rosie</t>
  </si>
  <si>
    <t>N24</t>
  </si>
  <si>
    <t>Ms Sally Raeburn</t>
  </si>
  <si>
    <t>Vidaro</t>
  </si>
  <si>
    <t>E42</t>
  </si>
  <si>
    <t>Intro</t>
  </si>
  <si>
    <t>Green Horse</t>
  </si>
  <si>
    <t>Starters Prelim</t>
  </si>
  <si>
    <t>Open Prelim</t>
  </si>
  <si>
    <t>Open Novice</t>
  </si>
  <si>
    <t>Elem 42</t>
  </si>
  <si>
    <t>Freestyle Prelim</t>
  </si>
  <si>
    <t>A</t>
  </si>
  <si>
    <t>N30</t>
  </si>
  <si>
    <t>P2</t>
  </si>
  <si>
    <t>N34</t>
  </si>
  <si>
    <t>P13Q</t>
  </si>
  <si>
    <t>A PAGE</t>
  </si>
  <si>
    <t>SPGEORGE</t>
  </si>
  <si>
    <t>Ms diane sellors</t>
  </si>
  <si>
    <t>LVS RUSSELVILLE</t>
  </si>
  <si>
    <t>Miss Lauren Scarratt</t>
  </si>
  <si>
    <t>Skidrow Joe</t>
  </si>
  <si>
    <t>Mrs Jayne Mackenzie</t>
  </si>
  <si>
    <t>S</t>
  </si>
  <si>
    <t>Diamond Magic Moment</t>
  </si>
  <si>
    <t>Mrs Claire Goodall</t>
  </si>
  <si>
    <t xml:space="preserve">Albert </t>
  </si>
  <si>
    <t>Miss Helen Rutherford</t>
  </si>
  <si>
    <t>northern lights</t>
  </si>
  <si>
    <t>Mrs helen gregory</t>
  </si>
  <si>
    <t>Gingercake</t>
  </si>
  <si>
    <t>Ms Ainnie Lilley</t>
  </si>
  <si>
    <t>Sofia</t>
  </si>
  <si>
    <t>Ms A Broome</t>
  </si>
  <si>
    <t xml:space="preserve">Lyme Park Riggeletto </t>
  </si>
  <si>
    <t>Mrs Kirsty Spencer</t>
  </si>
  <si>
    <t>Mrs Kim Ford</t>
  </si>
  <si>
    <t>N34Q</t>
  </si>
  <si>
    <t>Cyden Brouwershaven's Tolbert</t>
  </si>
  <si>
    <t>Miss Alex Jo Parsons</t>
  </si>
  <si>
    <t>P19</t>
  </si>
  <si>
    <t>NFSQ</t>
  </si>
  <si>
    <t>S EDWARDS</t>
  </si>
  <si>
    <t>E43</t>
  </si>
  <si>
    <t>Pronto B</t>
  </si>
  <si>
    <t>Donnerciano</t>
  </si>
  <si>
    <t>Mrs Deborah Martin-Rerrie</t>
  </si>
  <si>
    <t>Penlanganol Travis</t>
  </si>
  <si>
    <t>Mrs Catherine Cox</t>
  </si>
  <si>
    <t>U-Chill Kenney</t>
  </si>
  <si>
    <t>Ms Sarah Styles</t>
  </si>
  <si>
    <t>TYE</t>
  </si>
  <si>
    <t>Mrs Andrea Armitage</t>
  </si>
  <si>
    <t>E53Q</t>
  </si>
  <si>
    <t>C-schmetterling</t>
  </si>
  <si>
    <t>Mrs Kate Dale</t>
  </si>
  <si>
    <t>Cyden Molenhorns Lespirit</t>
  </si>
  <si>
    <t>Westhills Wreuben</t>
  </si>
  <si>
    <t>Mrs Lorna Degg</t>
  </si>
  <si>
    <t xml:space="preserve">  </t>
  </si>
  <si>
    <t>EFSQ</t>
  </si>
  <si>
    <t>Mrs Jennifer Latchford</t>
  </si>
  <si>
    <t>M62</t>
  </si>
  <si>
    <t>Dante</t>
  </si>
  <si>
    <t>Ms Tracey Palmer</t>
  </si>
  <si>
    <t>Starters NovIce</t>
  </si>
  <si>
    <t>P</t>
  </si>
  <si>
    <t>b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</si>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</sst>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4" fillId="0" borderId="0" xfId="0" applyFont="1"/>
    <xf numFmtId="0" fontId="18" fillId="33" borderId="0" xfId="0" applyFont="1" applyFill="1"/>
    <xf numFmtId="0" fontId="19" fillId="0" borderId="10" xfId="0" applyFont="1" applyBorder="1"/>
    <xf numFmtId="18" fontId="18" fillId="0" borderId="10" xfId="0" applyNumberFormat="1" applyFont="1" applyBorder="1"/>
    <xf numFmtId="0" fontId="18" fillId="0" borderId="10" xfId="0" applyFont="1" applyBorder="1"/>
    <xf numFmtId="18" fontId="18" fillId="33" borderId="10" xfId="0" applyNumberFormat="1" applyFont="1" applyFill="1" applyBorder="1"/>
    <xf numFmtId="0" fontId="18" fillId="33" borderId="10" xfId="0" applyFont="1" applyFill="1" applyBorder="1"/>
    <xf numFmtId="0" fontId="18" fillId="0" borderId="10" xfId="0" applyFont="1" applyBorder="1" applyAlignment="1">
      <alignment wrapText="1"/>
    </xf>
    <xf numFmtId="18" fontId="19" fillId="0" borderId="10" xfId="0" applyNumberFormat="1" applyFont="1" applyBorder="1"/>
    <xf numFmtId="0" fontId="18" fillId="0" borderId="0" xfId="0" applyFont="1"/>
    <xf numFmtId="0" fontId="19" fillId="0" borderId="10" xfId="0" applyFon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topLeftCell="A64" workbookViewId="0">
      <selection activeCell="N60" sqref="N60"/>
    </sheetView>
  </sheetViews>
  <sheetFormatPr defaultRowHeight="15" x14ac:dyDescent="0.25"/>
  <cols>
    <col min="1" max="1" width="5" style="10" bestFit="1" customWidth="1"/>
    <col min="2" max="2" width="2.7109375" style="10" bestFit="1" customWidth="1"/>
    <col min="3" max="3" width="25.85546875" style="10" bestFit="1" customWidth="1"/>
    <col min="4" max="4" width="22.28515625" style="10" bestFit="1" customWidth="1"/>
    <col min="5" max="5" width="3.85546875" style="10" bestFit="1" customWidth="1"/>
    <col min="6" max="6" width="5.28515625" style="10" bestFit="1" customWidth="1"/>
    <col min="7" max="7" width="4.42578125" style="10" bestFit="1" customWidth="1"/>
    <col min="8" max="8" width="5.5703125" style="10" customWidth="1"/>
    <col min="9" max="9" width="1.85546875" style="10" bestFit="1" customWidth="1"/>
  </cols>
  <sheetData>
    <row r="1" spans="1:9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x14ac:dyDescent="0.25">
      <c r="A2" s="3"/>
      <c r="B2" s="3"/>
      <c r="C2" s="3" t="s">
        <v>29</v>
      </c>
      <c r="D2" s="3" t="s">
        <v>41</v>
      </c>
      <c r="E2" s="3"/>
      <c r="F2" s="3"/>
      <c r="G2" s="3"/>
      <c r="H2" s="3"/>
      <c r="I2" s="3"/>
    </row>
    <row r="3" spans="1:9" x14ac:dyDescent="0.25">
      <c r="A3" s="4"/>
      <c r="B3" s="5">
        <v>3</v>
      </c>
      <c r="C3" s="5" t="s">
        <v>1</v>
      </c>
      <c r="D3" s="5" t="s">
        <v>0</v>
      </c>
      <c r="E3" s="5" t="s">
        <v>36</v>
      </c>
      <c r="F3" s="5"/>
      <c r="G3" s="5"/>
      <c r="H3" s="5">
        <f>F3/230*100</f>
        <v>0</v>
      </c>
      <c r="I3" s="5"/>
    </row>
    <row r="4" spans="1:9" x14ac:dyDescent="0.25">
      <c r="A4" s="4"/>
      <c r="B4" s="5">
        <v>8</v>
      </c>
      <c r="C4" s="5" t="s">
        <v>3</v>
      </c>
      <c r="D4" s="5" t="s">
        <v>2</v>
      </c>
      <c r="E4" s="5" t="s">
        <v>4</v>
      </c>
      <c r="F4" s="5">
        <v>164.5</v>
      </c>
      <c r="G4" s="5">
        <v>72</v>
      </c>
      <c r="H4" s="5">
        <f t="shared" ref="H4:H7" si="0">F4/230*100</f>
        <v>71.521739130434781</v>
      </c>
      <c r="I4" s="5">
        <v>1</v>
      </c>
    </row>
    <row r="5" spans="1:9" x14ac:dyDescent="0.25">
      <c r="A5" s="4"/>
      <c r="B5" s="5">
        <v>12</v>
      </c>
      <c r="C5" s="5" t="s">
        <v>6</v>
      </c>
      <c r="D5" s="5" t="s">
        <v>5</v>
      </c>
      <c r="E5" s="5" t="s">
        <v>4</v>
      </c>
      <c r="F5" s="5">
        <v>161</v>
      </c>
      <c r="G5" s="5">
        <v>72</v>
      </c>
      <c r="H5" s="5">
        <f t="shared" si="0"/>
        <v>70</v>
      </c>
      <c r="I5" s="5">
        <v>2</v>
      </c>
    </row>
    <row r="6" spans="1:9" x14ac:dyDescent="0.25">
      <c r="A6" s="4"/>
      <c r="B6" s="5">
        <v>7</v>
      </c>
      <c r="C6" s="5" t="s">
        <v>8</v>
      </c>
      <c r="D6" s="5" t="s">
        <v>7</v>
      </c>
      <c r="E6" s="5" t="s">
        <v>4</v>
      </c>
      <c r="F6" s="5">
        <v>134</v>
      </c>
      <c r="G6" s="5">
        <v>59</v>
      </c>
      <c r="H6" s="5">
        <f t="shared" si="0"/>
        <v>58.260869565217391</v>
      </c>
      <c r="I6" s="5">
        <v>3</v>
      </c>
    </row>
    <row r="7" spans="1:9" x14ac:dyDescent="0.25">
      <c r="A7" s="4"/>
      <c r="B7" s="5">
        <v>3</v>
      </c>
      <c r="C7" s="5" t="s">
        <v>1</v>
      </c>
      <c r="D7" s="5" t="s">
        <v>0</v>
      </c>
      <c r="E7" s="5" t="s">
        <v>4</v>
      </c>
      <c r="F7" s="5"/>
      <c r="G7" s="5"/>
      <c r="H7" s="5">
        <f t="shared" si="0"/>
        <v>0</v>
      </c>
      <c r="I7" s="5"/>
    </row>
    <row r="8" spans="1:9" x14ac:dyDescent="0.25">
      <c r="A8" s="6"/>
      <c r="B8" s="7"/>
      <c r="C8" s="7"/>
      <c r="D8" s="7"/>
      <c r="E8" s="7"/>
      <c r="F8" s="7"/>
      <c r="G8" s="7"/>
      <c r="H8" s="7"/>
      <c r="I8" s="7"/>
    </row>
    <row r="9" spans="1:9" x14ac:dyDescent="0.25">
      <c r="A9" s="4"/>
      <c r="B9" s="5"/>
      <c r="C9" s="3" t="s">
        <v>30</v>
      </c>
      <c r="D9" s="5"/>
      <c r="E9" s="5"/>
      <c r="F9" s="5"/>
      <c r="G9" s="5"/>
      <c r="H9" s="5"/>
      <c r="I9" s="5"/>
    </row>
    <row r="10" spans="1:9" x14ac:dyDescent="0.25">
      <c r="A10" s="4"/>
      <c r="B10" s="5">
        <v>5</v>
      </c>
      <c r="C10" s="5" t="s">
        <v>10</v>
      </c>
      <c r="D10" s="5" t="s">
        <v>9</v>
      </c>
      <c r="E10" s="5" t="s">
        <v>11</v>
      </c>
      <c r="F10" s="5"/>
      <c r="G10" s="5"/>
      <c r="H10" s="5">
        <v>74.77</v>
      </c>
      <c r="I10" s="5">
        <v>1</v>
      </c>
    </row>
    <row r="11" spans="1:9" x14ac:dyDescent="0.25">
      <c r="A11" s="4"/>
      <c r="B11" s="5">
        <v>11</v>
      </c>
      <c r="C11" s="5" t="s">
        <v>13</v>
      </c>
      <c r="D11" s="5" t="s">
        <v>12</v>
      </c>
      <c r="E11" s="5" t="s">
        <v>38</v>
      </c>
      <c r="F11" s="5"/>
      <c r="G11" s="5"/>
      <c r="H11" s="5">
        <v>73.959999999999994</v>
      </c>
      <c r="I11" s="5">
        <v>2</v>
      </c>
    </row>
    <row r="12" spans="1:9" x14ac:dyDescent="0.25">
      <c r="A12" s="4"/>
      <c r="B12" s="5">
        <v>12</v>
      </c>
      <c r="C12" s="5" t="s">
        <v>6</v>
      </c>
      <c r="D12" s="5" t="s">
        <v>5</v>
      </c>
      <c r="E12" s="5" t="s">
        <v>11</v>
      </c>
      <c r="F12" s="5"/>
      <c r="G12" s="5"/>
      <c r="H12" s="5">
        <v>64.31</v>
      </c>
      <c r="I12" s="5">
        <v>3</v>
      </c>
    </row>
    <row r="13" spans="1:9" x14ac:dyDescent="0.25">
      <c r="A13" s="6"/>
      <c r="B13" s="7"/>
      <c r="C13" s="7"/>
      <c r="D13" s="7"/>
      <c r="E13" s="7"/>
      <c r="F13" s="7"/>
      <c r="G13" s="7"/>
      <c r="H13" s="7"/>
      <c r="I13" s="7"/>
    </row>
    <row r="14" spans="1:9" x14ac:dyDescent="0.25">
      <c r="A14" s="4"/>
      <c r="B14" s="5"/>
      <c r="C14" s="3" t="s">
        <v>31</v>
      </c>
      <c r="D14" s="5"/>
      <c r="E14" s="5"/>
      <c r="F14" s="5"/>
      <c r="G14" s="5"/>
      <c r="H14" s="5"/>
      <c r="I14" s="5"/>
    </row>
    <row r="15" spans="1:9" x14ac:dyDescent="0.25">
      <c r="A15" s="4"/>
      <c r="B15" s="5">
        <v>8</v>
      </c>
      <c r="C15" s="5" t="s">
        <v>3</v>
      </c>
      <c r="D15" s="5" t="s">
        <v>2</v>
      </c>
      <c r="E15" s="5" t="s">
        <v>16</v>
      </c>
      <c r="F15" s="5"/>
      <c r="G15" s="5"/>
      <c r="H15" s="5">
        <v>70.38</v>
      </c>
      <c r="I15" s="5">
        <v>1</v>
      </c>
    </row>
    <row r="16" spans="1:9" x14ac:dyDescent="0.25">
      <c r="A16" s="4"/>
      <c r="B16" s="5">
        <v>13</v>
      </c>
      <c r="C16" s="5" t="s">
        <v>17</v>
      </c>
      <c r="D16" s="5" t="s">
        <v>14</v>
      </c>
      <c r="E16" s="5" t="s">
        <v>16</v>
      </c>
      <c r="F16" s="5"/>
      <c r="G16" s="5"/>
      <c r="H16" s="5">
        <v>68.459999999999994</v>
      </c>
      <c r="I16" s="5">
        <v>2</v>
      </c>
    </row>
    <row r="17" spans="1:9" x14ac:dyDescent="0.25">
      <c r="A17" s="4"/>
      <c r="B17" s="5">
        <v>14</v>
      </c>
      <c r="C17" s="5" t="s">
        <v>15</v>
      </c>
      <c r="D17" s="5" t="s">
        <v>14</v>
      </c>
      <c r="E17" s="5" t="s">
        <v>16</v>
      </c>
      <c r="F17" s="5"/>
      <c r="G17" s="5"/>
      <c r="H17" s="5">
        <v>64.03</v>
      </c>
      <c r="I17" s="5">
        <v>3</v>
      </c>
    </row>
    <row r="18" spans="1:9" x14ac:dyDescent="0.25">
      <c r="A18" s="6"/>
      <c r="B18" s="7"/>
      <c r="C18" s="7"/>
      <c r="D18" s="7"/>
      <c r="E18" s="7"/>
      <c r="F18" s="7"/>
      <c r="G18" s="7"/>
      <c r="H18" s="7"/>
      <c r="I18" s="7"/>
    </row>
    <row r="19" spans="1:9" x14ac:dyDescent="0.25">
      <c r="A19" s="4"/>
      <c r="B19" s="5"/>
      <c r="C19" s="3" t="s">
        <v>32</v>
      </c>
      <c r="D19" s="5"/>
      <c r="E19" s="5"/>
      <c r="F19" s="5"/>
      <c r="G19" s="5"/>
      <c r="H19" s="5"/>
      <c r="I19" s="5"/>
    </row>
    <row r="20" spans="1:9" x14ac:dyDescent="0.25">
      <c r="A20" s="4"/>
      <c r="B20" s="5">
        <v>1</v>
      </c>
      <c r="C20" s="5" t="s">
        <v>19</v>
      </c>
      <c r="D20" s="5" t="s">
        <v>18</v>
      </c>
      <c r="E20" s="5" t="s">
        <v>20</v>
      </c>
      <c r="F20" s="5">
        <v>161</v>
      </c>
      <c r="G20" s="5">
        <v>53</v>
      </c>
      <c r="H20" s="5">
        <f>F20/270*100</f>
        <v>59.629629629629633</v>
      </c>
      <c r="I20" s="5"/>
    </row>
    <row r="21" spans="1:9" x14ac:dyDescent="0.25">
      <c r="A21" s="4"/>
      <c r="B21" s="5">
        <v>2</v>
      </c>
      <c r="C21" s="5" t="s">
        <v>22</v>
      </c>
      <c r="D21" s="5" t="s">
        <v>21</v>
      </c>
      <c r="E21" s="5" t="s">
        <v>20</v>
      </c>
      <c r="F21" s="5">
        <v>171.5</v>
      </c>
      <c r="G21" s="5">
        <v>64</v>
      </c>
      <c r="H21" s="5">
        <f t="shared" ref="H21:H22" si="1">F21/270*100</f>
        <v>63.518518518518519</v>
      </c>
      <c r="I21" s="5"/>
    </row>
    <row r="22" spans="1:9" x14ac:dyDescent="0.25">
      <c r="A22" s="4"/>
      <c r="B22" s="5">
        <v>10</v>
      </c>
      <c r="C22" s="5" t="s">
        <v>24</v>
      </c>
      <c r="D22" s="5" t="s">
        <v>23</v>
      </c>
      <c r="E22" s="5" t="s">
        <v>20</v>
      </c>
      <c r="F22" s="5">
        <v>168.5</v>
      </c>
      <c r="G22" s="5">
        <v>67</v>
      </c>
      <c r="H22" s="5">
        <f t="shared" si="1"/>
        <v>62.407407407407412</v>
      </c>
      <c r="I22" s="5"/>
    </row>
    <row r="23" spans="1:9" x14ac:dyDescent="0.25">
      <c r="A23" s="6"/>
      <c r="B23" s="7"/>
      <c r="C23" s="7"/>
      <c r="D23" s="7"/>
      <c r="E23" s="7"/>
      <c r="F23" s="7"/>
      <c r="G23" s="7"/>
      <c r="H23" s="7"/>
      <c r="I23" s="7"/>
    </row>
    <row r="24" spans="1:9" x14ac:dyDescent="0.25">
      <c r="A24" s="4"/>
      <c r="B24" s="5"/>
      <c r="C24" s="3" t="s">
        <v>33</v>
      </c>
      <c r="D24" s="5"/>
      <c r="E24" s="5"/>
      <c r="F24" s="5"/>
      <c r="G24" s="5"/>
      <c r="H24" s="5"/>
      <c r="I24" s="5"/>
    </row>
    <row r="25" spans="1:9" x14ac:dyDescent="0.25">
      <c r="A25" s="4"/>
      <c r="B25" s="5">
        <v>1</v>
      </c>
      <c r="C25" s="5" t="s">
        <v>19</v>
      </c>
      <c r="D25" s="5" t="s">
        <v>18</v>
      </c>
      <c r="E25" s="5" t="s">
        <v>25</v>
      </c>
      <c r="F25" s="5"/>
      <c r="G25" s="5"/>
      <c r="H25" s="5">
        <v>60.86</v>
      </c>
      <c r="I25" s="5"/>
    </row>
    <row r="26" spans="1:9" x14ac:dyDescent="0.25">
      <c r="A26" s="4"/>
      <c r="B26" s="5">
        <v>4</v>
      </c>
      <c r="C26" s="5" t="s">
        <v>27</v>
      </c>
      <c r="D26" s="5" t="s">
        <v>26</v>
      </c>
      <c r="E26" s="5" t="s">
        <v>37</v>
      </c>
      <c r="F26" s="5"/>
      <c r="G26" s="5"/>
      <c r="H26" s="5">
        <v>66.73</v>
      </c>
      <c r="I26" s="5"/>
    </row>
    <row r="27" spans="1:9" x14ac:dyDescent="0.25">
      <c r="A27" s="4"/>
      <c r="B27" s="5">
        <v>10</v>
      </c>
      <c r="C27" s="5" t="s">
        <v>24</v>
      </c>
      <c r="D27" s="5" t="s">
        <v>23</v>
      </c>
      <c r="E27" s="5" t="s">
        <v>37</v>
      </c>
      <c r="F27" s="5"/>
      <c r="G27" s="5"/>
      <c r="H27" s="5">
        <v>57.69</v>
      </c>
      <c r="I27" s="5"/>
    </row>
    <row r="28" spans="1:9" x14ac:dyDescent="0.25">
      <c r="A28" s="6"/>
      <c r="B28" s="7"/>
      <c r="C28" s="7"/>
      <c r="D28" s="7"/>
      <c r="E28" s="7"/>
      <c r="F28" s="7"/>
      <c r="G28" s="7"/>
      <c r="H28" s="7"/>
      <c r="I28" s="7"/>
    </row>
    <row r="29" spans="1:9" x14ac:dyDescent="0.25">
      <c r="A29" s="4"/>
      <c r="B29" s="5"/>
      <c r="C29" s="3" t="s">
        <v>34</v>
      </c>
      <c r="D29" s="5"/>
      <c r="E29" s="5"/>
      <c r="F29" s="5"/>
      <c r="G29" s="5"/>
      <c r="H29" s="5"/>
      <c r="I29" s="5"/>
    </row>
    <row r="30" spans="1:9" x14ac:dyDescent="0.25">
      <c r="A30" s="4"/>
      <c r="B30" s="5">
        <v>4</v>
      </c>
      <c r="C30" s="5" t="s">
        <v>27</v>
      </c>
      <c r="D30" s="5" t="s">
        <v>26</v>
      </c>
      <c r="E30" s="5" t="s">
        <v>28</v>
      </c>
      <c r="F30" s="5"/>
      <c r="G30" s="5"/>
      <c r="H30" s="5">
        <v>61.87</v>
      </c>
      <c r="I30" s="5"/>
    </row>
    <row r="31" spans="1:9" x14ac:dyDescent="0.25">
      <c r="A31" s="6"/>
      <c r="B31" s="7"/>
      <c r="C31" s="7"/>
      <c r="D31" s="7"/>
      <c r="E31" s="7"/>
      <c r="F31" s="7"/>
      <c r="G31" s="7"/>
      <c r="H31" s="7"/>
      <c r="I31" s="7"/>
    </row>
    <row r="32" spans="1:9" x14ac:dyDescent="0.25">
      <c r="A32" s="4"/>
      <c r="B32" s="5"/>
      <c r="C32" s="3" t="s">
        <v>90</v>
      </c>
      <c r="D32" s="5"/>
      <c r="E32" s="5"/>
      <c r="F32" s="5"/>
      <c r="G32" s="5"/>
      <c r="H32" s="5"/>
      <c r="I32" s="5"/>
    </row>
    <row r="33" spans="1:9" x14ac:dyDescent="0.25">
      <c r="A33" s="4"/>
      <c r="B33" s="5">
        <v>13</v>
      </c>
      <c r="C33" s="5" t="s">
        <v>17</v>
      </c>
      <c r="D33" s="5" t="s">
        <v>14</v>
      </c>
      <c r="E33" s="5" t="s">
        <v>39</v>
      </c>
      <c r="F33" s="5"/>
      <c r="G33" s="5"/>
      <c r="H33" s="5">
        <v>65.47</v>
      </c>
      <c r="I33" s="5"/>
    </row>
    <row r="34" spans="1:9" x14ac:dyDescent="0.25">
      <c r="A34" s="6"/>
      <c r="B34" s="7"/>
      <c r="C34" s="7"/>
      <c r="D34" s="7"/>
      <c r="E34" s="7"/>
      <c r="F34" s="7"/>
      <c r="G34" s="7"/>
      <c r="H34" s="7"/>
      <c r="I34" s="7"/>
    </row>
    <row r="35" spans="1:9" x14ac:dyDescent="0.25">
      <c r="A35" s="4"/>
      <c r="B35" s="5"/>
      <c r="C35" s="3" t="s">
        <v>35</v>
      </c>
      <c r="D35" s="5"/>
      <c r="E35" s="5"/>
      <c r="F35" s="5"/>
      <c r="G35" s="5"/>
      <c r="H35" s="5"/>
      <c r="I35" s="5"/>
    </row>
    <row r="36" spans="1:9" x14ac:dyDescent="0.25">
      <c r="A36" s="5"/>
      <c r="B36" s="5">
        <v>10</v>
      </c>
      <c r="C36" s="5" t="s">
        <v>24</v>
      </c>
      <c r="D36" s="5" t="s">
        <v>23</v>
      </c>
      <c r="E36" s="5" t="s">
        <v>91</v>
      </c>
      <c r="F36" s="5"/>
      <c r="G36" s="5"/>
      <c r="H36" s="5">
        <v>47.5</v>
      </c>
      <c r="I36" s="5"/>
    </row>
    <row r="37" spans="1:9" x14ac:dyDescent="0.25">
      <c r="A37" s="7"/>
      <c r="B37" s="7"/>
      <c r="C37" s="7"/>
      <c r="D37" s="7"/>
      <c r="E37" s="7"/>
      <c r="F37" s="7"/>
      <c r="G37" s="7"/>
      <c r="H37" s="7"/>
      <c r="I37" s="7"/>
    </row>
    <row r="38" spans="1:9" x14ac:dyDescent="0.25">
      <c r="A38" s="3" t="s">
        <v>40</v>
      </c>
      <c r="B38" s="5"/>
      <c r="C38" s="5"/>
      <c r="D38" s="3" t="s">
        <v>41</v>
      </c>
      <c r="E38" s="5"/>
      <c r="F38" s="5"/>
      <c r="G38" s="5"/>
      <c r="H38" s="5"/>
      <c r="I38" s="5"/>
    </row>
    <row r="39" spans="1:9" x14ac:dyDescent="0.25">
      <c r="A39" s="9"/>
      <c r="B39" s="3">
        <v>7</v>
      </c>
      <c r="C39" s="3" t="s">
        <v>46</v>
      </c>
      <c r="D39" s="3" t="s">
        <v>47</v>
      </c>
      <c r="E39" s="11" t="s">
        <v>48</v>
      </c>
      <c r="F39" s="11">
        <v>191.5</v>
      </c>
      <c r="G39" s="11">
        <v>74</v>
      </c>
      <c r="H39" s="3">
        <f>F39/260*100</f>
        <v>73.65384615384616</v>
      </c>
      <c r="I39" s="3">
        <v>1</v>
      </c>
    </row>
    <row r="40" spans="1:9" x14ac:dyDescent="0.25">
      <c r="A40" s="4"/>
      <c r="B40" s="5">
        <v>19</v>
      </c>
      <c r="C40" s="5" t="s">
        <v>49</v>
      </c>
      <c r="D40" s="5" t="s">
        <v>50</v>
      </c>
      <c r="E40" s="5" t="s">
        <v>4</v>
      </c>
      <c r="F40" s="5">
        <v>180</v>
      </c>
      <c r="G40" s="5">
        <v>72</v>
      </c>
      <c r="H40" s="5">
        <f>F40/260*100</f>
        <v>69.230769230769226</v>
      </c>
      <c r="I40" s="5">
        <v>1</v>
      </c>
    </row>
    <row r="41" spans="1:9" x14ac:dyDescent="0.25">
      <c r="A41" s="4"/>
      <c r="B41" s="5">
        <v>1</v>
      </c>
      <c r="C41" s="5" t="s">
        <v>42</v>
      </c>
      <c r="D41" s="5" t="s">
        <v>43</v>
      </c>
      <c r="E41" s="5" t="s">
        <v>4</v>
      </c>
      <c r="F41" s="5">
        <v>174</v>
      </c>
      <c r="G41" s="5">
        <v>68</v>
      </c>
      <c r="H41" s="5">
        <f>F41/260*100</f>
        <v>66.92307692307692</v>
      </c>
      <c r="I41" s="5">
        <v>2</v>
      </c>
    </row>
    <row r="42" spans="1:9" x14ac:dyDescent="0.25">
      <c r="A42" s="4"/>
      <c r="B42" s="5">
        <v>5</v>
      </c>
      <c r="C42" s="5" t="s">
        <v>44</v>
      </c>
      <c r="D42" s="5" t="s">
        <v>45</v>
      </c>
      <c r="E42" s="5" t="s">
        <v>4</v>
      </c>
      <c r="F42" s="5">
        <v>166</v>
      </c>
      <c r="G42" s="5">
        <v>64</v>
      </c>
      <c r="H42" s="5">
        <f>F42/260*100</f>
        <v>63.84615384615384</v>
      </c>
      <c r="I42" s="5">
        <v>3</v>
      </c>
    </row>
    <row r="43" spans="1:9" x14ac:dyDescent="0.25">
      <c r="A43" s="6"/>
      <c r="B43" s="7"/>
      <c r="C43" s="7"/>
      <c r="D43" s="7"/>
      <c r="E43" s="7"/>
      <c r="F43" s="7"/>
      <c r="G43" s="7"/>
      <c r="H43" s="7"/>
      <c r="I43" s="7"/>
    </row>
    <row r="44" spans="1:9" x14ac:dyDescent="0.25">
      <c r="A44" s="9" t="s">
        <v>25</v>
      </c>
      <c r="B44" s="3"/>
      <c r="C44" s="3"/>
      <c r="D44" s="3"/>
      <c r="E44" s="3"/>
      <c r="F44" s="3"/>
      <c r="G44" s="3"/>
      <c r="H44" s="3"/>
      <c r="I44" s="5"/>
    </row>
    <row r="45" spans="1:9" x14ac:dyDescent="0.25">
      <c r="A45" s="4"/>
      <c r="B45" s="3">
        <v>20</v>
      </c>
      <c r="C45" s="3" t="s">
        <v>49</v>
      </c>
      <c r="D45" s="3" t="s">
        <v>61</v>
      </c>
      <c r="E45" s="3" t="s">
        <v>48</v>
      </c>
      <c r="F45" s="3">
        <v>170</v>
      </c>
      <c r="G45" s="3">
        <v>45</v>
      </c>
      <c r="H45" s="3">
        <f>F45/230*100</f>
        <v>73.91304347826086</v>
      </c>
      <c r="I45" s="3">
        <v>1</v>
      </c>
    </row>
    <row r="46" spans="1:9" x14ac:dyDescent="0.25">
      <c r="A46" s="4"/>
      <c r="B46" s="3">
        <v>24</v>
      </c>
      <c r="C46" s="3" t="s">
        <v>59</v>
      </c>
      <c r="D46" s="3" t="s">
        <v>60</v>
      </c>
      <c r="E46" s="3" t="s">
        <v>48</v>
      </c>
      <c r="F46" s="3">
        <v>159.5</v>
      </c>
      <c r="G46" s="3">
        <v>58</v>
      </c>
      <c r="H46" s="3">
        <f>F46/230*100</f>
        <v>69.347826086956516</v>
      </c>
      <c r="I46" s="3">
        <v>2</v>
      </c>
    </row>
    <row r="47" spans="1:9" x14ac:dyDescent="0.25">
      <c r="A47" s="4"/>
      <c r="B47" s="3">
        <v>15</v>
      </c>
      <c r="C47" s="3" t="s">
        <v>55</v>
      </c>
      <c r="D47" s="3" t="s">
        <v>56</v>
      </c>
      <c r="E47" s="3" t="s">
        <v>48</v>
      </c>
      <c r="F47" s="3">
        <v>144</v>
      </c>
      <c r="G47" s="3">
        <v>38</v>
      </c>
      <c r="H47" s="3">
        <f>F47/230*100</f>
        <v>62.608695652173921</v>
      </c>
      <c r="I47" s="3">
        <v>3</v>
      </c>
    </row>
    <row r="48" spans="1:9" x14ac:dyDescent="0.25">
      <c r="A48" s="4"/>
      <c r="B48" s="5">
        <v>10</v>
      </c>
      <c r="C48" s="5" t="s">
        <v>53</v>
      </c>
      <c r="D48" s="5" t="s">
        <v>54</v>
      </c>
      <c r="E48" s="5" t="s">
        <v>4</v>
      </c>
      <c r="F48" s="5">
        <v>142.5</v>
      </c>
      <c r="G48" s="5">
        <v>38.5</v>
      </c>
      <c r="H48" s="5">
        <f>F48/230*100</f>
        <v>61.95652173913043</v>
      </c>
      <c r="I48" s="5">
        <v>1</v>
      </c>
    </row>
    <row r="49" spans="1:9" x14ac:dyDescent="0.25">
      <c r="A49" s="4"/>
      <c r="B49" s="5">
        <v>9</v>
      </c>
      <c r="C49" s="5" t="s">
        <v>51</v>
      </c>
      <c r="D49" s="5" t="s">
        <v>52</v>
      </c>
      <c r="E49" s="5" t="s">
        <v>4</v>
      </c>
      <c r="F49" s="5">
        <v>139.5</v>
      </c>
      <c r="G49" s="5">
        <v>36</v>
      </c>
      <c r="H49" s="5">
        <f>F49/230*100</f>
        <v>60.652173913043484</v>
      </c>
      <c r="I49" s="5">
        <v>2</v>
      </c>
    </row>
    <row r="50" spans="1:9" x14ac:dyDescent="0.25">
      <c r="A50" s="4"/>
      <c r="B50" s="5">
        <v>21</v>
      </c>
      <c r="C50" s="5" t="s">
        <v>57</v>
      </c>
      <c r="D50" s="5" t="s">
        <v>58</v>
      </c>
      <c r="E50" s="5" t="s">
        <v>4</v>
      </c>
      <c r="F50" s="5">
        <v>136.5</v>
      </c>
      <c r="G50" s="5">
        <v>37</v>
      </c>
      <c r="H50" s="5">
        <f>F50/230*100</f>
        <v>59.347826086956523</v>
      </c>
      <c r="I50" s="5">
        <v>3</v>
      </c>
    </row>
    <row r="51" spans="1:9" x14ac:dyDescent="0.25">
      <c r="A51" s="6"/>
      <c r="B51" s="7"/>
      <c r="C51" s="7"/>
      <c r="D51" s="7"/>
      <c r="E51" s="7"/>
      <c r="F51" s="7"/>
      <c r="G51" s="7"/>
      <c r="H51" s="7"/>
      <c r="I51" s="7"/>
    </row>
    <row r="52" spans="1:9" x14ac:dyDescent="0.25">
      <c r="A52" s="9" t="s">
        <v>62</v>
      </c>
      <c r="B52" s="3"/>
      <c r="C52" s="3"/>
      <c r="D52" s="3"/>
      <c r="E52" s="3"/>
      <c r="F52" s="3"/>
      <c r="G52" s="3"/>
      <c r="H52" s="3"/>
      <c r="I52" s="5"/>
    </row>
    <row r="53" spans="1:9" x14ac:dyDescent="0.25">
      <c r="A53" s="4"/>
      <c r="B53" s="3">
        <v>24</v>
      </c>
      <c r="C53" s="3" t="s">
        <v>59</v>
      </c>
      <c r="D53" s="3" t="s">
        <v>60</v>
      </c>
      <c r="E53" s="3" t="s">
        <v>48</v>
      </c>
      <c r="F53" s="3">
        <v>145.5</v>
      </c>
      <c r="G53" s="3">
        <v>42</v>
      </c>
      <c r="H53" s="3">
        <f>F53/210*100</f>
        <v>69.285714285714278</v>
      </c>
      <c r="I53" s="3">
        <v>1</v>
      </c>
    </row>
    <row r="54" spans="1:9" x14ac:dyDescent="0.25">
      <c r="A54" s="4"/>
      <c r="B54" s="5">
        <v>10</v>
      </c>
      <c r="C54" s="5" t="s">
        <v>53</v>
      </c>
      <c r="D54" s="5" t="s">
        <v>54</v>
      </c>
      <c r="E54" s="5" t="s">
        <v>4</v>
      </c>
      <c r="F54" s="5">
        <v>133.5</v>
      </c>
      <c r="G54" s="5">
        <v>38.5</v>
      </c>
      <c r="H54" s="5">
        <f>F54/210*100</f>
        <v>63.571428571428569</v>
      </c>
      <c r="I54" s="5">
        <v>1</v>
      </c>
    </row>
    <row r="55" spans="1:9" x14ac:dyDescent="0.25">
      <c r="A55" s="4"/>
      <c r="B55" s="3">
        <v>15</v>
      </c>
      <c r="C55" s="3" t="s">
        <v>55</v>
      </c>
      <c r="D55" s="3" t="s">
        <v>56</v>
      </c>
      <c r="E55" s="3" t="s">
        <v>48</v>
      </c>
      <c r="F55" s="3">
        <v>131</v>
      </c>
      <c r="G55" s="3">
        <v>38.5</v>
      </c>
      <c r="H55" s="3">
        <f>F55/210*100</f>
        <v>62.38095238095238</v>
      </c>
      <c r="I55" s="3">
        <v>2</v>
      </c>
    </row>
    <row r="56" spans="1:9" x14ac:dyDescent="0.25">
      <c r="A56" s="4"/>
      <c r="B56" s="5">
        <v>9</v>
      </c>
      <c r="C56" s="5" t="s">
        <v>51</v>
      </c>
      <c r="D56" s="5" t="s">
        <v>52</v>
      </c>
      <c r="E56" s="5" t="s">
        <v>4</v>
      </c>
      <c r="F56" s="5">
        <v>128.5</v>
      </c>
      <c r="G56" s="5">
        <v>36.5</v>
      </c>
      <c r="H56" s="5">
        <f>F56/210*100</f>
        <v>61.190476190476197</v>
      </c>
      <c r="I56" s="5">
        <v>2</v>
      </c>
    </row>
    <row r="57" spans="1:9" x14ac:dyDescent="0.25">
      <c r="A57" s="4"/>
      <c r="B57" s="3">
        <v>16</v>
      </c>
      <c r="C57" s="3" t="s">
        <v>63</v>
      </c>
      <c r="D57" s="3" t="s">
        <v>64</v>
      </c>
      <c r="E57" s="3" t="s">
        <v>48</v>
      </c>
      <c r="F57" s="3">
        <v>120</v>
      </c>
      <c r="G57" s="3">
        <v>35</v>
      </c>
      <c r="H57" s="3">
        <f>F57/210*100</f>
        <v>57.142857142857139</v>
      </c>
      <c r="I57" s="3">
        <v>3</v>
      </c>
    </row>
    <row r="58" spans="1:9" x14ac:dyDescent="0.25">
      <c r="A58" s="6"/>
      <c r="B58" s="7"/>
      <c r="C58" s="7"/>
      <c r="D58" s="7"/>
      <c r="E58" s="7"/>
      <c r="F58" s="7"/>
      <c r="G58" s="7"/>
      <c r="H58" s="7"/>
      <c r="I58" s="7"/>
    </row>
    <row r="59" spans="1:9" x14ac:dyDescent="0.25">
      <c r="A59" s="4"/>
      <c r="B59" s="5">
        <v>7</v>
      </c>
      <c r="C59" s="5" t="s">
        <v>46</v>
      </c>
      <c r="D59" s="5" t="s">
        <v>47</v>
      </c>
      <c r="E59" s="5" t="s">
        <v>65</v>
      </c>
      <c r="F59" s="5"/>
      <c r="G59" s="5"/>
      <c r="H59" s="5"/>
      <c r="I59" s="5"/>
    </row>
    <row r="60" spans="1:9" x14ac:dyDescent="0.25">
      <c r="A60" s="6"/>
      <c r="B60" s="7"/>
      <c r="C60" s="7"/>
      <c r="D60" s="7"/>
      <c r="E60" s="7"/>
      <c r="F60" s="7"/>
      <c r="G60" s="7"/>
      <c r="H60" s="7"/>
      <c r="I60" s="7"/>
    </row>
    <row r="61" spans="1:9" x14ac:dyDescent="0.25">
      <c r="A61" s="9" t="s">
        <v>66</v>
      </c>
      <c r="B61" s="3"/>
      <c r="C61" s="3"/>
      <c r="D61" s="3" t="s">
        <v>67</v>
      </c>
      <c r="E61" s="3"/>
      <c r="F61" s="3"/>
      <c r="G61" s="3"/>
      <c r="H61" s="3"/>
      <c r="I61" s="3"/>
    </row>
    <row r="62" spans="1:9" x14ac:dyDescent="0.25">
      <c r="A62" s="4"/>
      <c r="B62" s="5">
        <v>2</v>
      </c>
      <c r="C62" s="5" t="s">
        <v>13</v>
      </c>
      <c r="D62" s="5" t="s">
        <v>12</v>
      </c>
      <c r="E62" s="5" t="s">
        <v>48</v>
      </c>
      <c r="F62" s="5">
        <v>120</v>
      </c>
      <c r="G62" s="5">
        <v>62</v>
      </c>
      <c r="H62" s="5">
        <f>F62/180*100</f>
        <v>66.666666666666657</v>
      </c>
      <c r="I62" s="5"/>
    </row>
    <row r="63" spans="1:9" x14ac:dyDescent="0.25">
      <c r="A63" s="4"/>
      <c r="B63" s="5">
        <v>4</v>
      </c>
      <c r="C63" s="5" t="s">
        <v>22</v>
      </c>
      <c r="D63" s="5" t="s">
        <v>21</v>
      </c>
      <c r="E63" s="5" t="s">
        <v>48</v>
      </c>
      <c r="F63" s="5">
        <v>113.5</v>
      </c>
      <c r="G63" s="5">
        <v>60</v>
      </c>
      <c r="H63" s="5">
        <f t="shared" ref="H63:H65" si="2">F63/180*100</f>
        <v>63.055555555555557</v>
      </c>
      <c r="I63" s="5"/>
    </row>
    <row r="64" spans="1:9" x14ac:dyDescent="0.25">
      <c r="A64" s="4"/>
      <c r="B64" s="5">
        <v>16</v>
      </c>
      <c r="C64" s="5" t="s">
        <v>63</v>
      </c>
      <c r="D64" s="5" t="s">
        <v>64</v>
      </c>
      <c r="E64" s="5" t="s">
        <v>48</v>
      </c>
      <c r="F64" s="5">
        <v>125</v>
      </c>
      <c r="G64" s="5">
        <v>63</v>
      </c>
      <c r="H64" s="5">
        <f t="shared" si="2"/>
        <v>69.444444444444443</v>
      </c>
      <c r="I64" s="5"/>
    </row>
    <row r="65" spans="1:9" x14ac:dyDescent="0.25">
      <c r="A65" s="4"/>
      <c r="B65" s="5">
        <v>21</v>
      </c>
      <c r="C65" s="5" t="s">
        <v>57</v>
      </c>
      <c r="D65" s="5" t="s">
        <v>58</v>
      </c>
      <c r="E65" s="5" t="s">
        <v>4</v>
      </c>
      <c r="F65" s="5"/>
      <c r="G65" s="5"/>
      <c r="H65" s="5">
        <f t="shared" si="2"/>
        <v>0</v>
      </c>
      <c r="I65" s="5"/>
    </row>
    <row r="66" spans="1:9" x14ac:dyDescent="0.25">
      <c r="A66" s="6"/>
      <c r="B66" s="7"/>
      <c r="C66" s="7"/>
      <c r="D66" s="7"/>
      <c r="E66" s="7"/>
      <c r="F66" s="7"/>
      <c r="G66" s="7"/>
      <c r="H66" s="7"/>
      <c r="I66" s="7"/>
    </row>
    <row r="67" spans="1:9" x14ac:dyDescent="0.25">
      <c r="A67" s="9" t="s">
        <v>68</v>
      </c>
      <c r="B67" s="3"/>
      <c r="C67" s="3"/>
      <c r="D67" s="3"/>
      <c r="E67" s="3"/>
      <c r="F67" s="3"/>
      <c r="G67" s="3"/>
      <c r="H67" s="3"/>
      <c r="I67" s="3"/>
    </row>
    <row r="68" spans="1:9" x14ac:dyDescent="0.25">
      <c r="A68" s="4"/>
      <c r="B68" s="3">
        <v>26</v>
      </c>
      <c r="C68" s="3" t="s">
        <v>69</v>
      </c>
      <c r="D68" s="3" t="s">
        <v>61</v>
      </c>
      <c r="E68" s="3" t="s">
        <v>93</v>
      </c>
      <c r="F68" s="3">
        <v>197.5</v>
      </c>
      <c r="G68" s="3">
        <v>55</v>
      </c>
      <c r="H68" s="3">
        <f>F68/290*100</f>
        <v>68.103448275862064</v>
      </c>
      <c r="I68" s="3">
        <v>1</v>
      </c>
    </row>
    <row r="69" spans="1:9" x14ac:dyDescent="0.25">
      <c r="A69" s="4"/>
      <c r="B69" s="3">
        <v>22</v>
      </c>
      <c r="C69" s="3" t="s">
        <v>76</v>
      </c>
      <c r="D69" s="3" t="s">
        <v>77</v>
      </c>
      <c r="E69" s="3" t="s">
        <v>48</v>
      </c>
      <c r="F69" s="3">
        <v>195</v>
      </c>
      <c r="G69" s="3">
        <v>54</v>
      </c>
      <c r="H69" s="3">
        <f>F69/290*100</f>
        <v>67.241379310344826</v>
      </c>
      <c r="I69" s="3">
        <v>2</v>
      </c>
    </row>
    <row r="70" spans="1:9" x14ac:dyDescent="0.25">
      <c r="A70" s="4"/>
      <c r="B70" s="3">
        <v>11</v>
      </c>
      <c r="C70" s="3" t="s">
        <v>70</v>
      </c>
      <c r="D70" s="3" t="s">
        <v>71</v>
      </c>
      <c r="E70" s="3" t="s">
        <v>48</v>
      </c>
      <c r="F70" s="3">
        <v>194.5</v>
      </c>
      <c r="G70" s="3">
        <v>54</v>
      </c>
      <c r="H70" s="3">
        <f>F70/290*100</f>
        <v>67.068965517241381</v>
      </c>
      <c r="I70" s="3">
        <v>3</v>
      </c>
    </row>
    <row r="71" spans="1:9" x14ac:dyDescent="0.25">
      <c r="A71" s="4"/>
      <c r="B71" s="5">
        <v>12</v>
      </c>
      <c r="C71" s="5" t="s">
        <v>72</v>
      </c>
      <c r="D71" s="5" t="s">
        <v>73</v>
      </c>
      <c r="E71" s="8" t="s">
        <v>92</v>
      </c>
      <c r="F71" s="8">
        <v>192.5</v>
      </c>
      <c r="G71" s="8">
        <v>53</v>
      </c>
      <c r="H71" s="5">
        <f>F71/290*100</f>
        <v>66.379310344827587</v>
      </c>
      <c r="I71" s="5">
        <v>1</v>
      </c>
    </row>
    <row r="72" spans="1:9" x14ac:dyDescent="0.25">
      <c r="A72" s="4"/>
      <c r="B72" s="3">
        <v>13</v>
      </c>
      <c r="C72" s="3" t="s">
        <v>74</v>
      </c>
      <c r="D72" s="3" t="s">
        <v>75</v>
      </c>
      <c r="E72" s="3" t="s">
        <v>48</v>
      </c>
      <c r="F72" s="3">
        <v>190</v>
      </c>
      <c r="G72" s="3">
        <v>53</v>
      </c>
      <c r="H72" s="3">
        <f>F72/290*100</f>
        <v>65.517241379310349</v>
      </c>
      <c r="I72" s="3">
        <v>4</v>
      </c>
    </row>
    <row r="73" spans="1:9" x14ac:dyDescent="0.25">
      <c r="A73" s="6"/>
      <c r="B73" s="7"/>
      <c r="C73" s="7"/>
      <c r="D73" s="7"/>
      <c r="E73" s="7"/>
      <c r="F73" s="7"/>
      <c r="G73" s="7"/>
      <c r="H73" s="7"/>
      <c r="I73" s="7"/>
    </row>
    <row r="74" spans="1:9" x14ac:dyDescent="0.25">
      <c r="A74" s="9" t="s">
        <v>78</v>
      </c>
      <c r="B74" s="3"/>
      <c r="C74" s="3"/>
      <c r="D74" s="3"/>
      <c r="E74" s="5"/>
      <c r="F74" s="5"/>
      <c r="G74" s="5"/>
      <c r="H74" s="5"/>
      <c r="I74" s="5"/>
    </row>
    <row r="75" spans="1:9" x14ac:dyDescent="0.25">
      <c r="A75" s="4"/>
      <c r="B75" s="5">
        <v>14</v>
      </c>
      <c r="C75" s="5" t="s">
        <v>79</v>
      </c>
      <c r="D75" s="5" t="s">
        <v>80</v>
      </c>
      <c r="E75" s="5" t="s">
        <v>4</v>
      </c>
      <c r="F75" s="5">
        <v>240</v>
      </c>
      <c r="G75" s="5">
        <v>57</v>
      </c>
      <c r="H75" s="5">
        <f>F75/340*100</f>
        <v>70.588235294117652</v>
      </c>
      <c r="I75" s="5">
        <v>1</v>
      </c>
    </row>
    <row r="76" spans="1:9" x14ac:dyDescent="0.25">
      <c r="A76" s="4"/>
      <c r="B76" s="3">
        <v>11</v>
      </c>
      <c r="C76" s="3" t="s">
        <v>70</v>
      </c>
      <c r="D76" s="3" t="s">
        <v>71</v>
      </c>
      <c r="E76" s="3" t="s">
        <v>48</v>
      </c>
      <c r="F76" s="3">
        <v>230</v>
      </c>
      <c r="G76" s="3">
        <v>55</v>
      </c>
      <c r="H76" s="3">
        <f>F76/340*100</f>
        <v>67.64705882352942</v>
      </c>
      <c r="I76" s="3">
        <v>1</v>
      </c>
    </row>
    <row r="77" spans="1:9" x14ac:dyDescent="0.25">
      <c r="A77" s="4"/>
      <c r="B77" s="3">
        <v>23</v>
      </c>
      <c r="C77" s="3" t="s">
        <v>82</v>
      </c>
      <c r="D77" s="3" t="s">
        <v>83</v>
      </c>
      <c r="E77" s="3" t="s">
        <v>48</v>
      </c>
      <c r="F77" s="3">
        <v>228</v>
      </c>
      <c r="G77" s="3">
        <v>51</v>
      </c>
      <c r="H77" s="3">
        <f>F77/340*100</f>
        <v>67.058823529411754</v>
      </c>
      <c r="I77" s="3">
        <v>2</v>
      </c>
    </row>
    <row r="78" spans="1:9" x14ac:dyDescent="0.25">
      <c r="A78" s="4"/>
      <c r="B78" s="3">
        <v>17</v>
      </c>
      <c r="C78" s="3" t="s">
        <v>81</v>
      </c>
      <c r="D78" s="3" t="s">
        <v>64</v>
      </c>
      <c r="E78" s="3" t="s">
        <v>48</v>
      </c>
      <c r="F78" s="3">
        <v>225</v>
      </c>
      <c r="G78" s="3">
        <v>54</v>
      </c>
      <c r="H78" s="3">
        <f>F78/340*100</f>
        <v>66.17647058823529</v>
      </c>
      <c r="I78" s="3">
        <v>3</v>
      </c>
    </row>
    <row r="79" spans="1:9" x14ac:dyDescent="0.25">
      <c r="A79" s="4"/>
      <c r="B79" s="3">
        <v>13</v>
      </c>
      <c r="C79" s="3" t="s">
        <v>74</v>
      </c>
      <c r="D79" s="3" t="s">
        <v>75</v>
      </c>
      <c r="E79" s="3" t="s">
        <v>48</v>
      </c>
      <c r="F79" s="3">
        <v>216.5</v>
      </c>
      <c r="G79" s="3">
        <v>52</v>
      </c>
      <c r="H79" s="3">
        <f>F79/340*100</f>
        <v>63.67647058823529</v>
      </c>
      <c r="I79" s="3">
        <v>4</v>
      </c>
    </row>
    <row r="80" spans="1:9" x14ac:dyDescent="0.25">
      <c r="A80" s="4"/>
      <c r="B80" s="5"/>
      <c r="C80" s="5"/>
      <c r="D80" s="5" t="s">
        <v>84</v>
      </c>
      <c r="E80" s="5"/>
      <c r="F80" s="5"/>
      <c r="G80" s="5"/>
      <c r="H80" s="5"/>
      <c r="I80" s="5"/>
    </row>
    <row r="81" spans="1:9" x14ac:dyDescent="0.25">
      <c r="A81" s="6"/>
      <c r="B81" s="7"/>
      <c r="C81" s="7"/>
      <c r="D81" s="7" t="s">
        <v>84</v>
      </c>
      <c r="E81" s="7"/>
      <c r="F81" s="7"/>
      <c r="G81" s="7"/>
      <c r="H81" s="7"/>
      <c r="I81" s="7"/>
    </row>
    <row r="82" spans="1:9" x14ac:dyDescent="0.25">
      <c r="A82" s="9" t="s">
        <v>85</v>
      </c>
      <c r="B82" s="5"/>
      <c r="C82" s="5"/>
      <c r="D82" s="5"/>
      <c r="E82" s="5"/>
      <c r="F82" s="5"/>
      <c r="G82" s="5"/>
      <c r="H82" s="5"/>
      <c r="I82" s="5"/>
    </row>
    <row r="83" spans="1:9" x14ac:dyDescent="0.25">
      <c r="A83" s="4"/>
      <c r="B83" s="5">
        <v>27</v>
      </c>
      <c r="C83" s="5" t="s">
        <v>69</v>
      </c>
      <c r="D83" s="5" t="s">
        <v>86</v>
      </c>
      <c r="E83" s="5" t="s">
        <v>48</v>
      </c>
      <c r="F83" s="5">
        <v>182</v>
      </c>
      <c r="G83" s="5">
        <v>94.5</v>
      </c>
      <c r="H83" s="5">
        <v>70</v>
      </c>
      <c r="I83" s="5">
        <v>1</v>
      </c>
    </row>
    <row r="84" spans="1:9" x14ac:dyDescent="0.25">
      <c r="A84" s="4"/>
      <c r="B84" s="5">
        <v>22</v>
      </c>
      <c r="C84" s="5" t="s">
        <v>76</v>
      </c>
      <c r="D84" s="5" t="s">
        <v>77</v>
      </c>
      <c r="E84" s="5" t="s">
        <v>48</v>
      </c>
      <c r="F84" s="5">
        <v>177</v>
      </c>
      <c r="G84" s="5">
        <v>92.5</v>
      </c>
      <c r="H84" s="5">
        <v>67.81</v>
      </c>
      <c r="I84" s="5">
        <v>2</v>
      </c>
    </row>
    <row r="85" spans="1:9" x14ac:dyDescent="0.25">
      <c r="A85" s="4"/>
      <c r="B85" s="5">
        <v>17</v>
      </c>
      <c r="C85" s="5" t="s">
        <v>81</v>
      </c>
      <c r="D85" s="5" t="s">
        <v>64</v>
      </c>
      <c r="E85" s="5" t="s">
        <v>48</v>
      </c>
      <c r="F85" s="5">
        <v>176</v>
      </c>
      <c r="G85" s="5">
        <v>91</v>
      </c>
      <c r="H85" s="5">
        <v>67.69</v>
      </c>
      <c r="I85" s="5">
        <v>3</v>
      </c>
    </row>
    <row r="86" spans="1:9" x14ac:dyDescent="0.25">
      <c r="A86" s="4"/>
      <c r="B86" s="5">
        <v>23</v>
      </c>
      <c r="C86" s="5" t="s">
        <v>82</v>
      </c>
      <c r="D86" s="5" t="s">
        <v>83</v>
      </c>
      <c r="E86" s="5" t="s">
        <v>48</v>
      </c>
      <c r="F86" s="5">
        <v>173.5</v>
      </c>
      <c r="G86" s="5">
        <v>87.5</v>
      </c>
      <c r="H86" s="5">
        <v>66.73</v>
      </c>
      <c r="I86" s="5">
        <v>4</v>
      </c>
    </row>
    <row r="87" spans="1:9" x14ac:dyDescent="0.25">
      <c r="A87" s="6"/>
      <c r="B87" s="7"/>
      <c r="C87" s="7"/>
      <c r="D87" s="7"/>
      <c r="E87" s="7"/>
      <c r="F87" s="7"/>
      <c r="G87" s="7"/>
      <c r="H87" s="7"/>
      <c r="I87" s="7"/>
    </row>
    <row r="88" spans="1:9" x14ac:dyDescent="0.25">
      <c r="A88" s="9" t="s">
        <v>87</v>
      </c>
      <c r="B88" s="5"/>
      <c r="C88" s="5"/>
      <c r="D88" s="5"/>
      <c r="E88" s="5"/>
      <c r="F88" s="5"/>
      <c r="G88" s="5"/>
      <c r="H88" s="5"/>
      <c r="I88" s="5"/>
    </row>
    <row r="89" spans="1:9" x14ac:dyDescent="0.25">
      <c r="A89" s="4"/>
      <c r="B89" s="5">
        <v>18</v>
      </c>
      <c r="C89" s="5" t="s">
        <v>88</v>
      </c>
      <c r="D89" s="5" t="s">
        <v>89</v>
      </c>
      <c r="E89" s="5" t="s">
        <v>4</v>
      </c>
      <c r="F89" s="5">
        <v>187.5</v>
      </c>
      <c r="G89" s="5">
        <v>53</v>
      </c>
      <c r="H89" s="5">
        <v>64.650000000000006</v>
      </c>
      <c r="I89" s="5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</sheetData>
  <sortState ref="B85:H88">
    <sortCondition descending="1" ref="H85:H88"/>
  </sortState>
  <pageMargins left="0.7" right="0.7" top="0" bottom="0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0"/>
  <sheetViews>
    <sheetView topLeftCell="AW1" workbookViewId="0">
      <selection activeCell="BG22" sqref="BG22:BG26"/>
    </sheetView>
  </sheetViews>
  <sheetFormatPr defaultRowHeight="15" x14ac:dyDescent="0.25"/>
  <sheetData>
    <row r="1" spans="1:59" s="1" customFormat="1" x14ac:dyDescent="0.25">
      <c r="A1" s="1">
        <v>7</v>
      </c>
      <c r="B1" s="1">
        <v>8</v>
      </c>
      <c r="C1" s="1">
        <v>12</v>
      </c>
      <c r="D1" s="1">
        <v>14</v>
      </c>
      <c r="E1" s="1">
        <v>8</v>
      </c>
      <c r="F1" s="1">
        <v>13</v>
      </c>
      <c r="G1" s="1">
        <v>11</v>
      </c>
      <c r="I1" s="1">
        <v>12</v>
      </c>
      <c r="J1" s="1">
        <v>5</v>
      </c>
      <c r="K1" s="1">
        <v>1</v>
      </c>
      <c r="L1" s="1">
        <v>2</v>
      </c>
      <c r="M1" s="1">
        <v>10</v>
      </c>
      <c r="N1" s="1">
        <v>1</v>
      </c>
      <c r="O1" s="1">
        <v>4</v>
      </c>
      <c r="P1" s="1">
        <v>10</v>
      </c>
      <c r="Q1" s="1">
        <v>13</v>
      </c>
      <c r="R1" s="1">
        <v>4</v>
      </c>
      <c r="S1" s="1">
        <v>10</v>
      </c>
      <c r="U1" s="1">
        <v>5</v>
      </c>
      <c r="V1" s="1">
        <v>1</v>
      </c>
      <c r="W1" s="1">
        <v>19</v>
      </c>
      <c r="Y1" s="1">
        <v>10</v>
      </c>
      <c r="Z1" s="1">
        <v>9</v>
      </c>
      <c r="AA1" s="1">
        <v>15</v>
      </c>
      <c r="AB1" s="1">
        <v>21</v>
      </c>
      <c r="AC1" s="1">
        <v>24</v>
      </c>
      <c r="AD1" s="1">
        <v>20</v>
      </c>
      <c r="AF1" s="1">
        <v>9</v>
      </c>
      <c r="AH1" s="1">
        <v>15</v>
      </c>
      <c r="AI1" s="1">
        <v>24</v>
      </c>
      <c r="AJ1" s="1">
        <v>10</v>
      </c>
      <c r="AK1" s="1">
        <v>16</v>
      </c>
      <c r="AM1" s="1">
        <v>7</v>
      </c>
      <c r="AN1" s="1">
        <v>16</v>
      </c>
      <c r="AO1" s="1">
        <v>4</v>
      </c>
      <c r="AP1" s="1">
        <v>2</v>
      </c>
      <c r="AQ1" s="1">
        <v>21</v>
      </c>
      <c r="AR1" s="1">
        <v>26</v>
      </c>
      <c r="AS1" s="1">
        <v>11</v>
      </c>
      <c r="AT1" s="1">
        <v>12</v>
      </c>
      <c r="AU1">
        <v>13</v>
      </c>
      <c r="AV1" s="1">
        <v>22</v>
      </c>
      <c r="AW1" s="1">
        <v>11</v>
      </c>
      <c r="AX1" s="1">
        <v>13</v>
      </c>
      <c r="AY1" s="1">
        <v>14</v>
      </c>
      <c r="AZ1" s="1">
        <v>17</v>
      </c>
      <c r="BA1" s="1">
        <v>23</v>
      </c>
      <c r="BC1" s="1">
        <v>27</v>
      </c>
      <c r="BD1" s="1">
        <v>17</v>
      </c>
      <c r="BE1" s="1">
        <v>23</v>
      </c>
      <c r="BF1" s="1">
        <v>22</v>
      </c>
      <c r="BG1" s="1">
        <v>18</v>
      </c>
    </row>
    <row r="2" spans="1:59" x14ac:dyDescent="0.25">
      <c r="A2">
        <v>6</v>
      </c>
      <c r="B2">
        <v>8</v>
      </c>
      <c r="C2">
        <v>7</v>
      </c>
      <c r="D2">
        <v>7</v>
      </c>
      <c r="E2">
        <v>8</v>
      </c>
      <c r="F2">
        <v>7</v>
      </c>
      <c r="G2">
        <v>8</v>
      </c>
      <c r="I2">
        <v>7</v>
      </c>
      <c r="J2">
        <v>7</v>
      </c>
      <c r="K2">
        <v>6.5</v>
      </c>
      <c r="L2">
        <v>7</v>
      </c>
      <c r="M2">
        <v>6.5</v>
      </c>
      <c r="N2">
        <v>6.5</v>
      </c>
      <c r="O2">
        <v>8</v>
      </c>
      <c r="P2">
        <v>6.5</v>
      </c>
      <c r="Q2">
        <v>8</v>
      </c>
      <c r="R2">
        <v>6</v>
      </c>
      <c r="S2">
        <v>1</v>
      </c>
      <c r="T2">
        <v>7</v>
      </c>
      <c r="U2">
        <v>8</v>
      </c>
      <c r="V2">
        <v>6.5</v>
      </c>
      <c r="W2">
        <v>8</v>
      </c>
      <c r="Y2">
        <v>7</v>
      </c>
      <c r="Z2">
        <v>6.5</v>
      </c>
      <c r="AA2">
        <v>8</v>
      </c>
      <c r="AB2">
        <v>6.5</v>
      </c>
      <c r="AC2">
        <v>7</v>
      </c>
      <c r="AD2">
        <v>8</v>
      </c>
      <c r="AF2">
        <v>8</v>
      </c>
      <c r="AH2">
        <v>8</v>
      </c>
      <c r="AI2">
        <v>7</v>
      </c>
      <c r="AJ2">
        <v>7</v>
      </c>
      <c r="AK2">
        <v>4</v>
      </c>
      <c r="AM2">
        <v>7</v>
      </c>
      <c r="AN2">
        <v>7</v>
      </c>
      <c r="AO2">
        <v>7</v>
      </c>
      <c r="AP2">
        <v>7.5</v>
      </c>
      <c r="AQ2">
        <v>7</v>
      </c>
      <c r="AR2">
        <v>6</v>
      </c>
      <c r="AS2">
        <v>8</v>
      </c>
      <c r="AT2">
        <v>7</v>
      </c>
      <c r="AU2">
        <v>6.5</v>
      </c>
      <c r="AV2">
        <v>6.5</v>
      </c>
      <c r="AW2">
        <v>7.5</v>
      </c>
      <c r="AX2">
        <v>8</v>
      </c>
      <c r="AY2">
        <v>7</v>
      </c>
      <c r="AZ2">
        <v>7</v>
      </c>
      <c r="BA2">
        <v>6.5</v>
      </c>
      <c r="BC2">
        <v>7</v>
      </c>
      <c r="BD2">
        <v>7</v>
      </c>
      <c r="BE2">
        <v>6.5</v>
      </c>
      <c r="BF2">
        <v>7</v>
      </c>
      <c r="BG2">
        <v>7</v>
      </c>
    </row>
    <row r="3" spans="1:59" x14ac:dyDescent="0.25">
      <c r="A3">
        <v>6</v>
      </c>
      <c r="B3">
        <v>7</v>
      </c>
      <c r="C3">
        <v>6.5</v>
      </c>
      <c r="D3">
        <v>7</v>
      </c>
      <c r="E3">
        <v>6.5</v>
      </c>
      <c r="F3">
        <v>7</v>
      </c>
      <c r="G3">
        <v>7</v>
      </c>
      <c r="I3">
        <v>7</v>
      </c>
      <c r="J3">
        <v>8</v>
      </c>
      <c r="K3">
        <v>6</v>
      </c>
      <c r="L3">
        <v>6.5</v>
      </c>
      <c r="M3">
        <v>6</v>
      </c>
      <c r="N3">
        <v>6</v>
      </c>
      <c r="O3">
        <v>7</v>
      </c>
      <c r="P3">
        <v>6</v>
      </c>
      <c r="Q3">
        <v>6</v>
      </c>
      <c r="R3">
        <v>5</v>
      </c>
      <c r="S3">
        <v>6</v>
      </c>
      <c r="T3">
        <v>8</v>
      </c>
      <c r="U3">
        <v>7</v>
      </c>
      <c r="V3">
        <v>7</v>
      </c>
      <c r="W3">
        <v>8</v>
      </c>
      <c r="Y3">
        <v>4.5</v>
      </c>
      <c r="Z3">
        <v>6</v>
      </c>
      <c r="AA3">
        <v>7</v>
      </c>
      <c r="AB3">
        <v>5</v>
      </c>
      <c r="AC3">
        <v>6.5</v>
      </c>
      <c r="AD3">
        <v>7</v>
      </c>
      <c r="AF3">
        <v>7</v>
      </c>
      <c r="AH3">
        <v>7</v>
      </c>
      <c r="AI3">
        <v>7.5</v>
      </c>
      <c r="AJ3">
        <v>7</v>
      </c>
      <c r="AK3">
        <v>5.5</v>
      </c>
      <c r="AM3">
        <v>7</v>
      </c>
      <c r="AN3">
        <v>7</v>
      </c>
      <c r="AO3">
        <v>5</v>
      </c>
      <c r="AP3">
        <v>6.5</v>
      </c>
      <c r="AQ3">
        <v>6.5</v>
      </c>
      <c r="AR3">
        <v>7</v>
      </c>
      <c r="AS3">
        <v>6.5</v>
      </c>
      <c r="AT3">
        <v>6.5</v>
      </c>
      <c r="AU3">
        <v>6.5</v>
      </c>
      <c r="AV3">
        <v>7</v>
      </c>
      <c r="AW3">
        <v>6.5</v>
      </c>
      <c r="AX3">
        <v>6</v>
      </c>
      <c r="AY3">
        <v>7.5</v>
      </c>
      <c r="AZ3">
        <v>6.5</v>
      </c>
      <c r="BA3">
        <v>6.5</v>
      </c>
      <c r="BC3">
        <v>7</v>
      </c>
      <c r="BD3">
        <v>6.5</v>
      </c>
      <c r="BE3">
        <v>6</v>
      </c>
      <c r="BF3">
        <v>6</v>
      </c>
      <c r="BG3">
        <v>6</v>
      </c>
    </row>
    <row r="4" spans="1:59" x14ac:dyDescent="0.25">
      <c r="A4">
        <v>7</v>
      </c>
      <c r="B4">
        <v>7</v>
      </c>
      <c r="C4">
        <v>7</v>
      </c>
      <c r="D4">
        <v>6.5</v>
      </c>
      <c r="E4">
        <v>6</v>
      </c>
      <c r="F4">
        <v>6</v>
      </c>
      <c r="G4">
        <v>8</v>
      </c>
      <c r="I4">
        <v>6.5</v>
      </c>
      <c r="J4">
        <v>8</v>
      </c>
      <c r="K4">
        <v>6</v>
      </c>
      <c r="L4">
        <v>7</v>
      </c>
      <c r="M4">
        <v>6</v>
      </c>
      <c r="N4">
        <v>6</v>
      </c>
      <c r="O4">
        <v>7</v>
      </c>
      <c r="P4">
        <v>6</v>
      </c>
      <c r="Q4">
        <v>7</v>
      </c>
      <c r="R4">
        <v>7</v>
      </c>
      <c r="S4">
        <v>6</v>
      </c>
      <c r="T4">
        <v>9</v>
      </c>
      <c r="U4">
        <v>6.5</v>
      </c>
      <c r="V4">
        <v>6</v>
      </c>
      <c r="W4">
        <v>7</v>
      </c>
      <c r="Y4">
        <v>6</v>
      </c>
      <c r="Z4">
        <v>7</v>
      </c>
      <c r="AA4">
        <v>6</v>
      </c>
      <c r="AB4">
        <v>5.5</v>
      </c>
      <c r="AC4">
        <v>7</v>
      </c>
      <c r="AD4">
        <v>8</v>
      </c>
      <c r="AF4">
        <v>7</v>
      </c>
      <c r="AH4">
        <v>6</v>
      </c>
      <c r="AI4">
        <v>7</v>
      </c>
      <c r="AJ4">
        <v>8</v>
      </c>
      <c r="AK4">
        <v>6</v>
      </c>
      <c r="AM4">
        <v>8</v>
      </c>
      <c r="AN4">
        <v>7</v>
      </c>
      <c r="AO4">
        <v>6.5</v>
      </c>
      <c r="AP4">
        <v>6.5</v>
      </c>
      <c r="AQ4">
        <v>6.5</v>
      </c>
      <c r="AR4">
        <v>6.5</v>
      </c>
      <c r="AS4">
        <v>7</v>
      </c>
      <c r="AT4">
        <v>6.5</v>
      </c>
      <c r="AU4">
        <v>7</v>
      </c>
      <c r="AV4">
        <v>7</v>
      </c>
      <c r="AW4">
        <v>7.5</v>
      </c>
      <c r="AX4">
        <v>7</v>
      </c>
      <c r="AY4">
        <v>7.5</v>
      </c>
      <c r="AZ4">
        <v>7</v>
      </c>
      <c r="BA4">
        <v>7</v>
      </c>
      <c r="BC4">
        <v>7</v>
      </c>
      <c r="BD4">
        <v>6</v>
      </c>
      <c r="BE4">
        <v>6.5</v>
      </c>
      <c r="BF4">
        <v>7</v>
      </c>
      <c r="BG4">
        <v>7</v>
      </c>
    </row>
    <row r="5" spans="1:59" x14ac:dyDescent="0.25">
      <c r="A5">
        <v>7</v>
      </c>
      <c r="B5">
        <v>8</v>
      </c>
      <c r="C5">
        <v>7</v>
      </c>
      <c r="D5">
        <v>6</v>
      </c>
      <c r="E5">
        <v>7.5</v>
      </c>
      <c r="F5">
        <v>7</v>
      </c>
      <c r="G5">
        <v>7</v>
      </c>
      <c r="I5">
        <v>6.5</v>
      </c>
      <c r="J5">
        <v>8</v>
      </c>
      <c r="K5">
        <v>6</v>
      </c>
      <c r="L5">
        <v>8</v>
      </c>
      <c r="M5">
        <v>6</v>
      </c>
      <c r="N5">
        <v>6</v>
      </c>
      <c r="O5">
        <v>6</v>
      </c>
      <c r="P5">
        <v>5</v>
      </c>
      <c r="Q5">
        <v>7</v>
      </c>
      <c r="R5">
        <v>6.5</v>
      </c>
      <c r="S5">
        <v>6</v>
      </c>
      <c r="T5">
        <v>6</v>
      </c>
      <c r="U5">
        <v>6</v>
      </c>
      <c r="V5">
        <v>6.5</v>
      </c>
      <c r="W5">
        <v>6</v>
      </c>
      <c r="Y5">
        <v>7</v>
      </c>
      <c r="Z5">
        <v>6</v>
      </c>
      <c r="AA5">
        <v>7</v>
      </c>
      <c r="AB5">
        <v>6.5</v>
      </c>
      <c r="AC5">
        <v>7</v>
      </c>
      <c r="AD5">
        <v>8</v>
      </c>
      <c r="AF5">
        <v>6</v>
      </c>
      <c r="AH5">
        <v>6</v>
      </c>
      <c r="AI5">
        <v>6.5</v>
      </c>
      <c r="AJ5">
        <v>6</v>
      </c>
      <c r="AK5">
        <v>6</v>
      </c>
      <c r="AM5">
        <v>8</v>
      </c>
      <c r="AN5">
        <v>6.5</v>
      </c>
      <c r="AO5">
        <v>5.5</v>
      </c>
      <c r="AP5">
        <v>7</v>
      </c>
      <c r="AQ5">
        <v>5</v>
      </c>
      <c r="AR5">
        <v>8</v>
      </c>
      <c r="AS5">
        <v>7</v>
      </c>
      <c r="AT5">
        <v>6</v>
      </c>
      <c r="AU5">
        <v>5.5</v>
      </c>
      <c r="AV5">
        <v>7</v>
      </c>
      <c r="AW5">
        <v>7.5</v>
      </c>
      <c r="AX5">
        <v>6.5</v>
      </c>
      <c r="AY5">
        <v>7</v>
      </c>
      <c r="AZ5">
        <v>6.5</v>
      </c>
      <c r="BA5">
        <v>7</v>
      </c>
      <c r="BC5">
        <v>7</v>
      </c>
      <c r="BD5">
        <v>5</v>
      </c>
      <c r="BE5">
        <v>7</v>
      </c>
      <c r="BF5">
        <v>6.5</v>
      </c>
      <c r="BG5">
        <v>7</v>
      </c>
    </row>
    <row r="6" spans="1:59" x14ac:dyDescent="0.25">
      <c r="A6">
        <v>12</v>
      </c>
      <c r="B6">
        <v>12</v>
      </c>
      <c r="C6">
        <v>13</v>
      </c>
      <c r="D6">
        <v>5</v>
      </c>
      <c r="E6">
        <v>6</v>
      </c>
      <c r="F6">
        <v>7</v>
      </c>
      <c r="G6">
        <v>8</v>
      </c>
      <c r="I6">
        <v>6</v>
      </c>
      <c r="J6">
        <v>7</v>
      </c>
      <c r="K6">
        <v>6</v>
      </c>
      <c r="L6">
        <v>7</v>
      </c>
      <c r="M6">
        <v>6</v>
      </c>
      <c r="N6">
        <v>6</v>
      </c>
      <c r="O6">
        <v>6</v>
      </c>
      <c r="P6">
        <v>6</v>
      </c>
      <c r="Q6">
        <v>6</v>
      </c>
      <c r="R6">
        <v>6</v>
      </c>
      <c r="S6">
        <v>0</v>
      </c>
      <c r="T6">
        <v>8</v>
      </c>
      <c r="U6">
        <v>6</v>
      </c>
      <c r="V6">
        <v>7</v>
      </c>
      <c r="W6">
        <v>7</v>
      </c>
      <c r="Y6">
        <v>4.5</v>
      </c>
      <c r="Z6">
        <v>6</v>
      </c>
      <c r="AA6">
        <v>7</v>
      </c>
      <c r="AB6">
        <v>5</v>
      </c>
      <c r="AC6">
        <v>7</v>
      </c>
      <c r="AD6">
        <v>7</v>
      </c>
      <c r="AF6">
        <v>6</v>
      </c>
      <c r="AH6">
        <v>6</v>
      </c>
      <c r="AI6">
        <v>6.5</v>
      </c>
      <c r="AJ6">
        <v>4</v>
      </c>
      <c r="AK6">
        <v>6</v>
      </c>
      <c r="AM6">
        <v>7</v>
      </c>
      <c r="AN6">
        <v>7</v>
      </c>
      <c r="AO6">
        <v>5.5</v>
      </c>
      <c r="AP6">
        <v>6</v>
      </c>
      <c r="AQ6">
        <v>6</v>
      </c>
      <c r="AR6">
        <v>7</v>
      </c>
      <c r="AS6">
        <v>7</v>
      </c>
      <c r="AT6">
        <v>6</v>
      </c>
      <c r="AU6">
        <v>6</v>
      </c>
      <c r="AV6">
        <v>6.5</v>
      </c>
      <c r="AW6">
        <v>6.5</v>
      </c>
      <c r="AX6">
        <v>7</v>
      </c>
      <c r="AY6">
        <v>7</v>
      </c>
      <c r="AZ6">
        <v>6.5</v>
      </c>
      <c r="BA6">
        <v>6.5</v>
      </c>
      <c r="BC6">
        <v>7.5</v>
      </c>
      <c r="BD6">
        <v>6.5</v>
      </c>
      <c r="BE6">
        <v>7</v>
      </c>
      <c r="BF6">
        <v>5</v>
      </c>
      <c r="BG6">
        <v>6</v>
      </c>
    </row>
    <row r="7" spans="1:59" x14ac:dyDescent="0.25">
      <c r="A7">
        <v>6</v>
      </c>
      <c r="B7">
        <v>7</v>
      </c>
      <c r="C7">
        <v>7</v>
      </c>
      <c r="D7">
        <v>6</v>
      </c>
      <c r="E7">
        <v>7</v>
      </c>
      <c r="F7">
        <v>6.5</v>
      </c>
      <c r="G7">
        <v>8</v>
      </c>
      <c r="I7">
        <v>6.5</v>
      </c>
      <c r="J7">
        <v>7</v>
      </c>
      <c r="K7">
        <v>6</v>
      </c>
      <c r="L7">
        <v>6</v>
      </c>
      <c r="M7">
        <v>6.5</v>
      </c>
      <c r="N7">
        <v>5</v>
      </c>
      <c r="O7">
        <v>6</v>
      </c>
      <c r="P7">
        <v>5</v>
      </c>
      <c r="Q7">
        <v>7</v>
      </c>
      <c r="R7">
        <v>7</v>
      </c>
      <c r="S7">
        <v>5</v>
      </c>
      <c r="T7">
        <v>8</v>
      </c>
      <c r="U7">
        <v>6</v>
      </c>
      <c r="V7">
        <v>7</v>
      </c>
      <c r="W7">
        <v>7</v>
      </c>
      <c r="Y7">
        <v>6</v>
      </c>
      <c r="Z7">
        <v>6</v>
      </c>
      <c r="AA7">
        <v>7</v>
      </c>
      <c r="AB7">
        <v>6</v>
      </c>
      <c r="AC7">
        <v>8</v>
      </c>
      <c r="AD7">
        <v>7</v>
      </c>
      <c r="AF7">
        <v>6.5</v>
      </c>
      <c r="AH7">
        <v>7</v>
      </c>
      <c r="AI7">
        <v>7</v>
      </c>
      <c r="AJ7">
        <v>6.5</v>
      </c>
      <c r="AK7">
        <v>6</v>
      </c>
      <c r="AM7">
        <v>6.5</v>
      </c>
      <c r="AN7">
        <v>7</v>
      </c>
      <c r="AO7">
        <v>6</v>
      </c>
      <c r="AP7">
        <v>6</v>
      </c>
      <c r="AQ7">
        <v>6.5</v>
      </c>
      <c r="AR7">
        <v>7.5</v>
      </c>
      <c r="AS7">
        <v>6.5</v>
      </c>
      <c r="AT7">
        <v>6</v>
      </c>
      <c r="AU7">
        <v>6</v>
      </c>
      <c r="AV7">
        <v>6.5</v>
      </c>
      <c r="AW7">
        <v>7</v>
      </c>
      <c r="AX7">
        <v>7</v>
      </c>
      <c r="AY7">
        <v>7.5</v>
      </c>
      <c r="AZ7">
        <v>7</v>
      </c>
      <c r="BA7">
        <v>6.5</v>
      </c>
      <c r="BC7">
        <v>7</v>
      </c>
      <c r="BD7">
        <v>6.5</v>
      </c>
      <c r="BE7">
        <v>7</v>
      </c>
      <c r="BF7">
        <v>7</v>
      </c>
      <c r="BG7">
        <v>5</v>
      </c>
    </row>
    <row r="8" spans="1:59" x14ac:dyDescent="0.25">
      <c r="A8">
        <v>6</v>
      </c>
      <c r="B8">
        <v>6.5</v>
      </c>
      <c r="C8">
        <v>8</v>
      </c>
      <c r="D8">
        <v>6</v>
      </c>
      <c r="E8">
        <v>6.5</v>
      </c>
      <c r="F8">
        <v>6</v>
      </c>
      <c r="G8">
        <v>8</v>
      </c>
      <c r="I8">
        <v>7</v>
      </c>
      <c r="J8">
        <v>6.5</v>
      </c>
      <c r="K8">
        <v>12</v>
      </c>
      <c r="L8">
        <v>10</v>
      </c>
      <c r="M8">
        <v>12</v>
      </c>
      <c r="N8">
        <v>6</v>
      </c>
      <c r="O8">
        <v>6.5</v>
      </c>
      <c r="P8">
        <v>7</v>
      </c>
      <c r="Q8">
        <v>6</v>
      </c>
      <c r="R8">
        <v>5</v>
      </c>
      <c r="S8">
        <v>5</v>
      </c>
      <c r="T8">
        <v>6.5</v>
      </c>
      <c r="U8">
        <v>6</v>
      </c>
      <c r="V8">
        <v>6.5</v>
      </c>
      <c r="W8">
        <v>6.5</v>
      </c>
      <c r="Y8">
        <v>7</v>
      </c>
      <c r="Z8">
        <v>6</v>
      </c>
      <c r="AA8">
        <v>6.5</v>
      </c>
      <c r="AB8">
        <v>6</v>
      </c>
      <c r="AC8">
        <v>6.5</v>
      </c>
      <c r="AD8">
        <v>7</v>
      </c>
      <c r="AF8">
        <v>5</v>
      </c>
      <c r="AH8">
        <v>4</v>
      </c>
      <c r="AI8">
        <v>6.5</v>
      </c>
      <c r="AJ8">
        <v>7</v>
      </c>
      <c r="AK8">
        <v>5.5</v>
      </c>
      <c r="AM8">
        <v>7</v>
      </c>
      <c r="AN8">
        <v>7</v>
      </c>
      <c r="AO8">
        <v>5</v>
      </c>
      <c r="AP8">
        <v>6</v>
      </c>
      <c r="AQ8">
        <v>7</v>
      </c>
      <c r="AR8">
        <v>7.5</v>
      </c>
      <c r="AS8">
        <v>7</v>
      </c>
      <c r="AT8">
        <v>7</v>
      </c>
      <c r="AU8">
        <v>7</v>
      </c>
      <c r="AV8">
        <v>7</v>
      </c>
      <c r="AW8">
        <v>7</v>
      </c>
      <c r="AX8">
        <v>7</v>
      </c>
      <c r="AY8">
        <v>6.5</v>
      </c>
      <c r="AZ8">
        <v>6.5</v>
      </c>
      <c r="BA8">
        <v>6.5</v>
      </c>
      <c r="BC8">
        <v>6.5</v>
      </c>
      <c r="BD8">
        <v>6</v>
      </c>
      <c r="BE8">
        <v>7</v>
      </c>
      <c r="BF8">
        <v>6.5</v>
      </c>
      <c r="BG8">
        <v>6</v>
      </c>
    </row>
    <row r="9" spans="1:59" x14ac:dyDescent="0.25">
      <c r="A9">
        <v>5.5</v>
      </c>
      <c r="B9">
        <v>6</v>
      </c>
      <c r="C9">
        <v>6</v>
      </c>
      <c r="D9">
        <v>7</v>
      </c>
      <c r="E9">
        <v>7</v>
      </c>
      <c r="F9">
        <v>6</v>
      </c>
      <c r="G9">
        <v>14</v>
      </c>
      <c r="I9">
        <v>6.5</v>
      </c>
      <c r="J9">
        <v>8</v>
      </c>
      <c r="K9">
        <v>6.5</v>
      </c>
      <c r="L9">
        <v>7</v>
      </c>
      <c r="M9">
        <v>6</v>
      </c>
      <c r="N9">
        <v>5.5</v>
      </c>
      <c r="O9">
        <v>13</v>
      </c>
      <c r="P9">
        <v>14</v>
      </c>
      <c r="Q9">
        <v>6.5</v>
      </c>
      <c r="R9">
        <v>6.5</v>
      </c>
      <c r="S9">
        <v>6</v>
      </c>
      <c r="T9">
        <v>7</v>
      </c>
      <c r="U9">
        <v>7</v>
      </c>
      <c r="V9">
        <v>7</v>
      </c>
      <c r="W9">
        <v>7</v>
      </c>
      <c r="Y9">
        <v>6</v>
      </c>
      <c r="Z9">
        <v>6</v>
      </c>
      <c r="AA9">
        <v>6</v>
      </c>
      <c r="AB9">
        <v>4</v>
      </c>
      <c r="AC9">
        <v>6</v>
      </c>
      <c r="AD9">
        <v>8</v>
      </c>
      <c r="AF9">
        <v>6</v>
      </c>
      <c r="AH9">
        <v>6</v>
      </c>
      <c r="AI9">
        <v>7</v>
      </c>
      <c r="AJ9">
        <v>5</v>
      </c>
      <c r="AK9">
        <v>5</v>
      </c>
      <c r="AM9">
        <v>8</v>
      </c>
      <c r="AN9">
        <v>7</v>
      </c>
      <c r="AO9">
        <v>7</v>
      </c>
      <c r="AP9">
        <v>6.5</v>
      </c>
      <c r="AQ9">
        <v>6.5</v>
      </c>
      <c r="AR9">
        <v>7</v>
      </c>
      <c r="AS9">
        <v>6.5</v>
      </c>
      <c r="AT9">
        <v>6.5</v>
      </c>
      <c r="AU9">
        <v>7</v>
      </c>
      <c r="AV9">
        <v>7</v>
      </c>
      <c r="AW9">
        <v>7</v>
      </c>
      <c r="AX9">
        <v>6</v>
      </c>
      <c r="AY9">
        <v>7</v>
      </c>
      <c r="AZ9">
        <v>6.5</v>
      </c>
      <c r="BA9">
        <v>7</v>
      </c>
      <c r="BC9">
        <v>7</v>
      </c>
      <c r="BD9">
        <v>7</v>
      </c>
      <c r="BE9">
        <v>6.5</v>
      </c>
      <c r="BF9">
        <v>7</v>
      </c>
      <c r="BG9">
        <v>7</v>
      </c>
    </row>
    <row r="10" spans="1:59" x14ac:dyDescent="0.25">
      <c r="A10">
        <v>5</v>
      </c>
      <c r="B10">
        <v>7</v>
      </c>
      <c r="C10">
        <v>7</v>
      </c>
      <c r="D10">
        <v>12</v>
      </c>
      <c r="E10">
        <v>14</v>
      </c>
      <c r="F10">
        <v>12</v>
      </c>
      <c r="G10">
        <v>8</v>
      </c>
      <c r="I10">
        <v>6.5</v>
      </c>
      <c r="J10">
        <v>6.5</v>
      </c>
      <c r="K10">
        <v>5</v>
      </c>
      <c r="L10">
        <v>6</v>
      </c>
      <c r="M10">
        <v>6</v>
      </c>
      <c r="N10">
        <v>6</v>
      </c>
      <c r="O10">
        <v>6.5</v>
      </c>
      <c r="P10">
        <v>6</v>
      </c>
      <c r="Q10">
        <v>6</v>
      </c>
      <c r="R10">
        <v>7</v>
      </c>
      <c r="S10">
        <v>5</v>
      </c>
      <c r="T10">
        <v>14</v>
      </c>
      <c r="U10">
        <v>13</v>
      </c>
      <c r="V10">
        <v>12</v>
      </c>
      <c r="W10">
        <v>12</v>
      </c>
      <c r="Y10">
        <v>6</v>
      </c>
      <c r="Z10">
        <v>5.5</v>
      </c>
      <c r="AA10">
        <v>5</v>
      </c>
      <c r="AB10">
        <v>6</v>
      </c>
      <c r="AC10">
        <v>6</v>
      </c>
      <c r="AD10">
        <v>6.5</v>
      </c>
      <c r="AF10">
        <v>5.5</v>
      </c>
      <c r="AH10">
        <v>6</v>
      </c>
      <c r="AI10">
        <v>7</v>
      </c>
      <c r="AJ10">
        <v>6</v>
      </c>
      <c r="AK10">
        <v>6</v>
      </c>
      <c r="AM10">
        <v>6.5</v>
      </c>
      <c r="AN10">
        <v>6.5</v>
      </c>
      <c r="AO10">
        <v>6</v>
      </c>
      <c r="AP10">
        <v>6</v>
      </c>
      <c r="AQ10">
        <v>6.5</v>
      </c>
      <c r="AR10">
        <v>14</v>
      </c>
      <c r="AS10">
        <v>14</v>
      </c>
      <c r="AT10">
        <v>13</v>
      </c>
      <c r="AU10">
        <v>12</v>
      </c>
      <c r="AV10">
        <v>12</v>
      </c>
      <c r="AW10">
        <v>6</v>
      </c>
      <c r="AX10">
        <v>6</v>
      </c>
      <c r="AY10">
        <v>6.5</v>
      </c>
      <c r="AZ10">
        <v>6</v>
      </c>
      <c r="BA10">
        <v>6</v>
      </c>
      <c r="BC10">
        <v>6.5</v>
      </c>
      <c r="BD10">
        <v>6.5</v>
      </c>
      <c r="BE10">
        <v>6.5</v>
      </c>
      <c r="BF10">
        <v>6.5</v>
      </c>
      <c r="BG10">
        <v>6.5</v>
      </c>
    </row>
    <row r="11" spans="1:59" x14ac:dyDescent="0.25">
      <c r="A11">
        <v>6</v>
      </c>
      <c r="B11">
        <v>8</v>
      </c>
      <c r="C11">
        <v>7</v>
      </c>
      <c r="D11">
        <v>6.5</v>
      </c>
      <c r="E11">
        <v>7</v>
      </c>
      <c r="F11">
        <v>7</v>
      </c>
      <c r="G11">
        <v>8</v>
      </c>
      <c r="I11">
        <v>9</v>
      </c>
      <c r="J11">
        <v>12</v>
      </c>
      <c r="K11">
        <v>4</v>
      </c>
      <c r="L11">
        <v>6</v>
      </c>
      <c r="M11">
        <v>6</v>
      </c>
      <c r="N11">
        <v>6</v>
      </c>
      <c r="O11">
        <v>8</v>
      </c>
      <c r="P11">
        <v>6</v>
      </c>
      <c r="Q11">
        <v>7</v>
      </c>
      <c r="R11">
        <v>7</v>
      </c>
      <c r="S11">
        <v>10</v>
      </c>
      <c r="T11">
        <v>7</v>
      </c>
      <c r="U11">
        <v>6</v>
      </c>
      <c r="V11">
        <v>6.5</v>
      </c>
      <c r="W11">
        <v>7</v>
      </c>
      <c r="Y11">
        <v>7</v>
      </c>
      <c r="Z11">
        <v>6</v>
      </c>
      <c r="AA11">
        <v>4</v>
      </c>
      <c r="AB11">
        <v>6</v>
      </c>
      <c r="AC11">
        <v>8</v>
      </c>
      <c r="AD11">
        <v>7</v>
      </c>
      <c r="AF11">
        <v>5.5</v>
      </c>
      <c r="AH11">
        <v>6.5</v>
      </c>
      <c r="AI11">
        <v>6.5</v>
      </c>
      <c r="AJ11">
        <v>6.5</v>
      </c>
      <c r="AK11">
        <v>6.5</v>
      </c>
      <c r="AM11">
        <v>8</v>
      </c>
      <c r="AN11">
        <v>14</v>
      </c>
      <c r="AO11">
        <v>13</v>
      </c>
      <c r="AP11">
        <v>14</v>
      </c>
      <c r="AQ11">
        <v>12</v>
      </c>
      <c r="AR11">
        <v>6</v>
      </c>
      <c r="AS11">
        <v>6</v>
      </c>
      <c r="AT11">
        <v>7</v>
      </c>
      <c r="AU11">
        <v>7</v>
      </c>
      <c r="AV11">
        <v>7</v>
      </c>
      <c r="AW11">
        <v>6.5</v>
      </c>
      <c r="AX11">
        <v>6</v>
      </c>
      <c r="AY11">
        <v>7</v>
      </c>
      <c r="AZ11">
        <v>7</v>
      </c>
      <c r="BA11">
        <v>6.5</v>
      </c>
      <c r="BC11">
        <v>6</v>
      </c>
      <c r="BD11">
        <v>6.5</v>
      </c>
      <c r="BE11">
        <v>6.5</v>
      </c>
      <c r="BF11">
        <v>6</v>
      </c>
      <c r="BG11">
        <v>6</v>
      </c>
    </row>
    <row r="12" spans="1:59" x14ac:dyDescent="0.25">
      <c r="A12">
        <v>4.5</v>
      </c>
      <c r="B12">
        <v>8</v>
      </c>
      <c r="C12">
        <v>6.5</v>
      </c>
      <c r="D12">
        <v>7</v>
      </c>
      <c r="E12">
        <v>8</v>
      </c>
      <c r="F12">
        <v>8</v>
      </c>
      <c r="G12">
        <v>7</v>
      </c>
      <c r="I12">
        <v>6</v>
      </c>
      <c r="J12">
        <v>8.5</v>
      </c>
      <c r="K12">
        <v>6</v>
      </c>
      <c r="L12">
        <v>6</v>
      </c>
      <c r="M12">
        <v>5</v>
      </c>
      <c r="N12">
        <v>5</v>
      </c>
      <c r="O12">
        <v>7</v>
      </c>
      <c r="P12">
        <v>5</v>
      </c>
      <c r="Q12">
        <v>6</v>
      </c>
      <c r="R12">
        <v>6.5</v>
      </c>
      <c r="S12">
        <v>10</v>
      </c>
      <c r="T12">
        <v>8</v>
      </c>
      <c r="U12">
        <v>5.5</v>
      </c>
      <c r="V12">
        <v>6.5</v>
      </c>
      <c r="W12">
        <v>6.5</v>
      </c>
      <c r="Y12">
        <v>6</v>
      </c>
      <c r="Z12">
        <v>6</v>
      </c>
      <c r="AA12">
        <v>6</v>
      </c>
      <c r="AB12">
        <v>6.5</v>
      </c>
      <c r="AC12">
        <v>6</v>
      </c>
      <c r="AD12">
        <v>6.5</v>
      </c>
      <c r="AF12">
        <v>5.5</v>
      </c>
      <c r="AH12">
        <v>6</v>
      </c>
      <c r="AI12">
        <v>7</v>
      </c>
      <c r="AJ12">
        <v>6</v>
      </c>
      <c r="AK12">
        <v>6.5</v>
      </c>
      <c r="AM12">
        <v>6.5</v>
      </c>
      <c r="AN12">
        <v>13</v>
      </c>
      <c r="AO12">
        <v>13</v>
      </c>
      <c r="AP12">
        <v>13</v>
      </c>
      <c r="AQ12">
        <v>13</v>
      </c>
      <c r="AR12">
        <v>5</v>
      </c>
      <c r="AS12">
        <v>7</v>
      </c>
      <c r="AT12">
        <v>7</v>
      </c>
      <c r="AU12">
        <v>6</v>
      </c>
      <c r="AV12">
        <v>7</v>
      </c>
      <c r="AW12">
        <v>7</v>
      </c>
      <c r="AX12">
        <v>6</v>
      </c>
      <c r="AY12">
        <v>7.5</v>
      </c>
      <c r="AZ12">
        <v>6.5</v>
      </c>
      <c r="BA12">
        <v>7</v>
      </c>
      <c r="BC12">
        <v>6.5</v>
      </c>
      <c r="BD12">
        <v>7</v>
      </c>
      <c r="BE12">
        <v>6</v>
      </c>
      <c r="BF12">
        <v>6</v>
      </c>
      <c r="BG12">
        <v>12</v>
      </c>
    </row>
    <row r="13" spans="1:59" x14ac:dyDescent="0.25">
      <c r="A13">
        <v>6</v>
      </c>
      <c r="B13">
        <v>8</v>
      </c>
      <c r="C13">
        <v>7</v>
      </c>
      <c r="D13">
        <v>6</v>
      </c>
      <c r="E13">
        <v>8</v>
      </c>
      <c r="F13">
        <v>7</v>
      </c>
      <c r="G13">
        <v>7</v>
      </c>
      <c r="I13">
        <v>14</v>
      </c>
      <c r="J13">
        <v>16</v>
      </c>
      <c r="K13">
        <v>6</v>
      </c>
      <c r="L13">
        <v>6</v>
      </c>
      <c r="M13">
        <v>5.5</v>
      </c>
      <c r="N13">
        <v>4</v>
      </c>
      <c r="O13">
        <v>7</v>
      </c>
      <c r="P13">
        <v>5.5</v>
      </c>
      <c r="Q13">
        <v>6</v>
      </c>
      <c r="R13">
        <v>6.5</v>
      </c>
      <c r="S13">
        <v>12</v>
      </c>
      <c r="T13">
        <v>8</v>
      </c>
      <c r="U13">
        <v>6</v>
      </c>
      <c r="V13">
        <v>6.5</v>
      </c>
      <c r="W13">
        <v>6.5</v>
      </c>
      <c r="Y13">
        <v>6.5</v>
      </c>
      <c r="Z13">
        <v>6</v>
      </c>
      <c r="AA13">
        <v>6</v>
      </c>
      <c r="AB13">
        <v>6</v>
      </c>
      <c r="AC13">
        <v>6.5</v>
      </c>
      <c r="AD13">
        <v>7</v>
      </c>
      <c r="AF13">
        <v>5.5</v>
      </c>
      <c r="AH13">
        <v>6.5</v>
      </c>
      <c r="AI13">
        <v>8</v>
      </c>
      <c r="AJ13">
        <v>7</v>
      </c>
      <c r="AK13">
        <v>6</v>
      </c>
      <c r="AM13">
        <v>6.5</v>
      </c>
      <c r="AN13">
        <v>15</v>
      </c>
      <c r="AO13">
        <v>13</v>
      </c>
      <c r="AP13">
        <v>14</v>
      </c>
      <c r="AQ13">
        <v>10</v>
      </c>
      <c r="AR13">
        <v>7</v>
      </c>
      <c r="AS13">
        <v>7</v>
      </c>
      <c r="AT13">
        <v>7</v>
      </c>
      <c r="AU13">
        <v>7</v>
      </c>
      <c r="AV13">
        <v>7</v>
      </c>
      <c r="AW13">
        <v>7.5</v>
      </c>
      <c r="AX13">
        <v>7</v>
      </c>
      <c r="AY13">
        <v>7.5</v>
      </c>
      <c r="AZ13">
        <v>7</v>
      </c>
      <c r="BA13">
        <v>7</v>
      </c>
      <c r="BC13">
        <v>6</v>
      </c>
      <c r="BD13">
        <v>7</v>
      </c>
      <c r="BE13">
        <v>6.5</v>
      </c>
      <c r="BF13">
        <v>6.5</v>
      </c>
      <c r="BG13">
        <v>7</v>
      </c>
    </row>
    <row r="14" spans="1:59" x14ac:dyDescent="0.25">
      <c r="A14">
        <v>13</v>
      </c>
      <c r="B14">
        <v>16</v>
      </c>
      <c r="C14">
        <v>16</v>
      </c>
      <c r="D14">
        <v>6.5</v>
      </c>
      <c r="E14">
        <v>6.5</v>
      </c>
      <c r="F14">
        <v>7</v>
      </c>
      <c r="G14">
        <v>7</v>
      </c>
      <c r="I14">
        <v>13</v>
      </c>
      <c r="J14">
        <v>14</v>
      </c>
      <c r="K14">
        <v>6</v>
      </c>
      <c r="L14">
        <v>6</v>
      </c>
      <c r="M14">
        <v>6</v>
      </c>
      <c r="N14">
        <v>6</v>
      </c>
      <c r="O14">
        <v>6</v>
      </c>
      <c r="P14">
        <v>5.5</v>
      </c>
      <c r="Q14">
        <v>7</v>
      </c>
      <c r="R14">
        <v>5.5</v>
      </c>
      <c r="S14">
        <v>13.5</v>
      </c>
      <c r="T14">
        <v>7</v>
      </c>
      <c r="U14">
        <v>6</v>
      </c>
      <c r="V14">
        <v>7</v>
      </c>
      <c r="W14">
        <v>6.5</v>
      </c>
      <c r="Y14">
        <v>7</v>
      </c>
      <c r="Z14">
        <v>6.5</v>
      </c>
      <c r="AA14">
        <v>6.5</v>
      </c>
      <c r="AB14">
        <v>5</v>
      </c>
      <c r="AC14">
        <v>7</v>
      </c>
      <c r="AD14">
        <v>7</v>
      </c>
      <c r="AF14">
        <v>5.5</v>
      </c>
      <c r="AH14">
        <v>6</v>
      </c>
      <c r="AI14">
        <v>7</v>
      </c>
      <c r="AJ14">
        <v>6</v>
      </c>
      <c r="AK14">
        <v>5</v>
      </c>
      <c r="AM14">
        <v>8</v>
      </c>
      <c r="AN14">
        <v>21</v>
      </c>
      <c r="AO14">
        <v>21</v>
      </c>
      <c r="AP14">
        <v>21</v>
      </c>
      <c r="AQ14">
        <v>21</v>
      </c>
      <c r="AR14">
        <v>7</v>
      </c>
      <c r="AS14">
        <v>6.5</v>
      </c>
      <c r="AT14">
        <v>6.5</v>
      </c>
      <c r="AU14">
        <v>6.5</v>
      </c>
      <c r="AV14">
        <v>7</v>
      </c>
      <c r="AW14">
        <v>7.5</v>
      </c>
      <c r="AX14">
        <v>5</v>
      </c>
      <c r="AY14">
        <v>7.5</v>
      </c>
      <c r="AZ14">
        <v>6.5</v>
      </c>
      <c r="BA14">
        <v>7</v>
      </c>
      <c r="BC14">
        <v>6.5</v>
      </c>
      <c r="BD14">
        <v>7.5</v>
      </c>
      <c r="BE14">
        <v>7</v>
      </c>
      <c r="BF14">
        <v>7.5</v>
      </c>
      <c r="BG14">
        <v>7</v>
      </c>
    </row>
    <row r="15" spans="1:59" x14ac:dyDescent="0.25">
      <c r="AN15">
        <f>SUM(AN11:AN14)</f>
        <v>63</v>
      </c>
      <c r="AO15">
        <f t="shared" ref="AO15:AQ15" si="0">SUM(AO11:AO14)</f>
        <v>60</v>
      </c>
      <c r="AP15">
        <f t="shared" si="0"/>
        <v>62</v>
      </c>
      <c r="AQ15">
        <f t="shared" si="0"/>
        <v>56</v>
      </c>
      <c r="AR15">
        <v>7</v>
      </c>
      <c r="AS15">
        <v>6</v>
      </c>
      <c r="AT15">
        <v>7</v>
      </c>
      <c r="AU15">
        <v>7</v>
      </c>
      <c r="AV15">
        <v>7</v>
      </c>
      <c r="AW15">
        <v>7.5</v>
      </c>
      <c r="AX15">
        <v>5</v>
      </c>
      <c r="AY15">
        <v>7.5</v>
      </c>
      <c r="AZ15">
        <v>6.5</v>
      </c>
      <c r="BA15">
        <v>6</v>
      </c>
      <c r="BC15">
        <v>21</v>
      </c>
      <c r="BD15">
        <v>21</v>
      </c>
      <c r="BE15">
        <v>21</v>
      </c>
      <c r="BF15">
        <v>19.5</v>
      </c>
      <c r="BG15">
        <v>6</v>
      </c>
    </row>
    <row r="16" spans="1:59" x14ac:dyDescent="0.25">
      <c r="A16">
        <v>12</v>
      </c>
      <c r="B16">
        <v>14</v>
      </c>
      <c r="C16">
        <v>14</v>
      </c>
      <c r="D16">
        <v>7</v>
      </c>
      <c r="E16">
        <v>6</v>
      </c>
      <c r="F16">
        <v>7</v>
      </c>
      <c r="G16">
        <v>8</v>
      </c>
      <c r="I16">
        <v>13</v>
      </c>
      <c r="J16">
        <v>16</v>
      </c>
      <c r="K16">
        <v>6</v>
      </c>
      <c r="L16">
        <v>6</v>
      </c>
      <c r="M16">
        <v>5</v>
      </c>
      <c r="N16">
        <v>5.5</v>
      </c>
      <c r="O16">
        <v>7</v>
      </c>
      <c r="P16">
        <v>5</v>
      </c>
      <c r="Q16">
        <v>7</v>
      </c>
      <c r="R16">
        <v>6</v>
      </c>
      <c r="S16">
        <f>SUM(S2:S14)</f>
        <v>85.5</v>
      </c>
      <c r="T16">
        <v>7</v>
      </c>
      <c r="U16">
        <v>7</v>
      </c>
      <c r="V16">
        <v>7</v>
      </c>
      <c r="W16">
        <v>8</v>
      </c>
      <c r="Y16">
        <v>6</v>
      </c>
      <c r="Z16">
        <v>6</v>
      </c>
      <c r="AA16">
        <v>5.5</v>
      </c>
      <c r="AB16">
        <v>6</v>
      </c>
      <c r="AC16">
        <v>7</v>
      </c>
      <c r="AD16">
        <v>8</v>
      </c>
      <c r="AF16">
        <v>6</v>
      </c>
      <c r="AH16">
        <v>5.5</v>
      </c>
      <c r="AI16">
        <v>7</v>
      </c>
      <c r="AJ16">
        <v>5</v>
      </c>
      <c r="AK16">
        <v>6</v>
      </c>
      <c r="AM16">
        <v>8</v>
      </c>
      <c r="AN16">
        <f>SUM(AN2:AN14)</f>
        <v>125</v>
      </c>
      <c r="AO16">
        <f t="shared" ref="AO16:AQ16" si="1">SUM(AO2:AO14)</f>
        <v>113.5</v>
      </c>
      <c r="AP16">
        <f t="shared" si="1"/>
        <v>120</v>
      </c>
      <c r="AQ16">
        <f t="shared" si="1"/>
        <v>113.5</v>
      </c>
      <c r="AR16">
        <v>7</v>
      </c>
      <c r="AS16">
        <v>6</v>
      </c>
      <c r="AT16">
        <v>7</v>
      </c>
      <c r="AU16">
        <v>6.5</v>
      </c>
      <c r="AV16">
        <v>6</v>
      </c>
      <c r="AW16">
        <v>7</v>
      </c>
      <c r="AX16">
        <v>7</v>
      </c>
      <c r="AY16">
        <v>7.5</v>
      </c>
      <c r="AZ16">
        <v>7</v>
      </c>
      <c r="BA16">
        <v>6</v>
      </c>
      <c r="BC16">
        <v>21</v>
      </c>
      <c r="BD16">
        <v>21</v>
      </c>
      <c r="BE16">
        <v>19.5</v>
      </c>
      <c r="BF16">
        <v>21</v>
      </c>
      <c r="BG16">
        <v>6</v>
      </c>
    </row>
    <row r="17" spans="1:59" x14ac:dyDescent="0.25">
      <c r="A17">
        <v>10</v>
      </c>
      <c r="B17">
        <v>14</v>
      </c>
      <c r="C17">
        <v>14</v>
      </c>
      <c r="D17">
        <v>6</v>
      </c>
      <c r="E17">
        <v>7</v>
      </c>
      <c r="F17">
        <v>6.5</v>
      </c>
      <c r="G17">
        <v>6</v>
      </c>
      <c r="I17">
        <v>14</v>
      </c>
      <c r="J17">
        <v>16</v>
      </c>
      <c r="K17">
        <v>6</v>
      </c>
      <c r="L17">
        <v>6</v>
      </c>
      <c r="M17">
        <v>6</v>
      </c>
      <c r="N17">
        <v>5</v>
      </c>
      <c r="O17">
        <v>4</v>
      </c>
      <c r="P17">
        <v>5.5</v>
      </c>
      <c r="Q17">
        <v>7</v>
      </c>
      <c r="R17">
        <v>7</v>
      </c>
      <c r="S17">
        <v>180</v>
      </c>
      <c r="T17">
        <v>7</v>
      </c>
      <c r="U17">
        <v>6</v>
      </c>
      <c r="V17">
        <v>7</v>
      </c>
      <c r="W17">
        <v>7</v>
      </c>
      <c r="Y17">
        <v>5</v>
      </c>
      <c r="Z17">
        <v>6</v>
      </c>
      <c r="AA17">
        <v>6</v>
      </c>
      <c r="AB17">
        <v>6.5</v>
      </c>
      <c r="AC17">
        <v>7</v>
      </c>
      <c r="AD17">
        <v>7</v>
      </c>
      <c r="AF17">
        <v>7</v>
      </c>
      <c r="AH17">
        <v>6</v>
      </c>
      <c r="AI17">
        <v>8</v>
      </c>
      <c r="AJ17">
        <v>8</v>
      </c>
      <c r="AK17">
        <v>7</v>
      </c>
      <c r="AM17">
        <v>16</v>
      </c>
      <c r="AN17">
        <v>180</v>
      </c>
      <c r="AO17">
        <v>180</v>
      </c>
      <c r="AP17">
        <v>180</v>
      </c>
      <c r="AQ17">
        <v>180</v>
      </c>
      <c r="AR17">
        <v>7</v>
      </c>
      <c r="AS17">
        <v>6</v>
      </c>
      <c r="AT17">
        <v>6.5</v>
      </c>
      <c r="AU17">
        <v>6.5</v>
      </c>
      <c r="AV17">
        <v>6.5</v>
      </c>
      <c r="AW17">
        <v>6.5</v>
      </c>
      <c r="AX17">
        <v>6.5</v>
      </c>
      <c r="AY17">
        <v>6.5</v>
      </c>
      <c r="AZ17">
        <v>6.5</v>
      </c>
      <c r="BA17">
        <v>6.5</v>
      </c>
      <c r="BC17">
        <v>22.5</v>
      </c>
      <c r="BD17">
        <v>21</v>
      </c>
      <c r="BE17">
        <v>21</v>
      </c>
      <c r="BF17">
        <v>24</v>
      </c>
      <c r="BG17">
        <v>7</v>
      </c>
    </row>
    <row r="18" spans="1:59" x14ac:dyDescent="0.25">
      <c r="A18">
        <v>12</v>
      </c>
      <c r="B18">
        <v>14</v>
      </c>
      <c r="C18">
        <v>14</v>
      </c>
      <c r="D18">
        <v>13</v>
      </c>
      <c r="E18">
        <v>16</v>
      </c>
      <c r="F18">
        <v>16</v>
      </c>
      <c r="G18">
        <v>6.5</v>
      </c>
      <c r="I18">
        <v>13</v>
      </c>
      <c r="J18">
        <v>16</v>
      </c>
      <c r="K18">
        <v>6</v>
      </c>
      <c r="L18">
        <v>7</v>
      </c>
      <c r="M18">
        <v>7</v>
      </c>
      <c r="N18">
        <v>6</v>
      </c>
      <c r="O18">
        <v>6.5</v>
      </c>
      <c r="P18">
        <v>6</v>
      </c>
      <c r="R18">
        <v>6.5</v>
      </c>
      <c r="S18">
        <f>S16/S17*100</f>
        <v>47.5</v>
      </c>
      <c r="T18">
        <v>16</v>
      </c>
      <c r="U18">
        <v>14</v>
      </c>
      <c r="V18">
        <v>14</v>
      </c>
      <c r="W18">
        <v>16</v>
      </c>
      <c r="Y18">
        <v>6.5</v>
      </c>
      <c r="Z18">
        <v>5</v>
      </c>
      <c r="AA18">
        <v>6.5</v>
      </c>
      <c r="AB18">
        <v>7</v>
      </c>
      <c r="AC18">
        <v>8</v>
      </c>
      <c r="AD18">
        <v>8</v>
      </c>
      <c r="AF18" s="1">
        <v>6.5</v>
      </c>
      <c r="AG18" s="1"/>
      <c r="AH18" s="1">
        <v>7</v>
      </c>
      <c r="AI18" s="1">
        <v>8</v>
      </c>
      <c r="AJ18" s="1">
        <v>7</v>
      </c>
      <c r="AK18" s="1">
        <v>6.5</v>
      </c>
      <c r="AL18" s="1"/>
      <c r="AM18" s="1">
        <v>15</v>
      </c>
      <c r="AN18">
        <f>AN16/AN17*100</f>
        <v>69.444444444444443</v>
      </c>
      <c r="AO18">
        <f t="shared" ref="AO18:AQ18" si="2">AO16/AO17*100</f>
        <v>63.055555555555557</v>
      </c>
      <c r="AP18">
        <f t="shared" si="2"/>
        <v>66.666666666666657</v>
      </c>
      <c r="AQ18">
        <f t="shared" si="2"/>
        <v>63.055555555555557</v>
      </c>
      <c r="AR18">
        <v>7</v>
      </c>
      <c r="AS18">
        <v>5</v>
      </c>
      <c r="AT18">
        <v>7</v>
      </c>
      <c r="AU18">
        <v>7</v>
      </c>
      <c r="AV18">
        <v>6.5</v>
      </c>
      <c r="AW18">
        <v>6.5</v>
      </c>
      <c r="AX18">
        <v>6.5</v>
      </c>
      <c r="AY18">
        <v>7</v>
      </c>
      <c r="AZ18">
        <v>6.5</v>
      </c>
      <c r="BA18">
        <v>6.5</v>
      </c>
      <c r="BC18">
        <v>30</v>
      </c>
      <c r="BD18">
        <v>28</v>
      </c>
      <c r="BE18">
        <v>26</v>
      </c>
      <c r="BF18">
        <v>28</v>
      </c>
      <c r="BG18">
        <v>7</v>
      </c>
    </row>
    <row r="19" spans="1:59" x14ac:dyDescent="0.25">
      <c r="AF19" s="1"/>
      <c r="AG19" s="1"/>
      <c r="AH19" s="1"/>
      <c r="AI19" s="1"/>
      <c r="AJ19" s="1"/>
      <c r="AK19" s="1"/>
      <c r="AL19" s="1"/>
      <c r="AM19" s="1"/>
      <c r="BC19">
        <f>SUM(BC15:BC18)</f>
        <v>94.5</v>
      </c>
      <c r="BD19">
        <f>SUM(BD15:BD18)</f>
        <v>91</v>
      </c>
      <c r="BE19">
        <f>SUM(BE15:BE18)</f>
        <v>87.5</v>
      </c>
      <c r="BF19">
        <f>SUM(BF15:BF18)</f>
        <v>92.5</v>
      </c>
      <c r="BG19">
        <v>6</v>
      </c>
    </row>
    <row r="20" spans="1:59" x14ac:dyDescent="0.25">
      <c r="A20">
        <v>12</v>
      </c>
      <c r="B20">
        <v>14</v>
      </c>
      <c r="C20">
        <v>14</v>
      </c>
      <c r="D20">
        <v>13</v>
      </c>
      <c r="E20">
        <v>15</v>
      </c>
      <c r="F20">
        <v>14</v>
      </c>
      <c r="G20">
        <v>6</v>
      </c>
      <c r="I20">
        <f>SUM(I2:I18)</f>
        <v>141.5</v>
      </c>
      <c r="J20">
        <f>SUM(J2:J18)</f>
        <v>164.5</v>
      </c>
      <c r="K20">
        <v>14</v>
      </c>
      <c r="L20">
        <v>13</v>
      </c>
      <c r="M20">
        <v>12</v>
      </c>
      <c r="N20">
        <v>5.5</v>
      </c>
      <c r="O20">
        <v>8</v>
      </c>
      <c r="P20">
        <v>6</v>
      </c>
      <c r="Q20">
        <v>7</v>
      </c>
      <c r="R20">
        <v>6.5</v>
      </c>
      <c r="T20">
        <v>16</v>
      </c>
      <c r="U20">
        <v>12</v>
      </c>
      <c r="V20">
        <v>13</v>
      </c>
      <c r="W20">
        <v>15</v>
      </c>
      <c r="Y20">
        <v>6</v>
      </c>
      <c r="Z20">
        <v>7</v>
      </c>
      <c r="AA20">
        <v>6</v>
      </c>
      <c r="AB20">
        <v>6</v>
      </c>
      <c r="AC20">
        <v>6</v>
      </c>
      <c r="AD20">
        <v>8</v>
      </c>
      <c r="AF20" s="1">
        <v>6</v>
      </c>
      <c r="AG20" s="1"/>
      <c r="AH20" s="1">
        <v>6.5</v>
      </c>
      <c r="AI20" s="1">
        <v>7</v>
      </c>
      <c r="AJ20" s="1">
        <v>6.5</v>
      </c>
      <c r="AK20" s="1">
        <v>5.5</v>
      </c>
      <c r="AL20" s="1"/>
      <c r="AM20" s="1">
        <v>14</v>
      </c>
      <c r="AR20">
        <v>5</v>
      </c>
      <c r="AS20">
        <v>7</v>
      </c>
      <c r="AT20">
        <v>6.5</v>
      </c>
      <c r="AU20">
        <v>7</v>
      </c>
      <c r="AV20">
        <v>7</v>
      </c>
      <c r="AW20">
        <v>3</v>
      </c>
      <c r="AX20">
        <v>6.5</v>
      </c>
      <c r="AY20">
        <v>6.5</v>
      </c>
      <c r="AZ20">
        <v>6.5</v>
      </c>
      <c r="BA20">
        <v>6</v>
      </c>
      <c r="BC20">
        <f>SUM(BC2:BC18)</f>
        <v>182</v>
      </c>
      <c r="BD20">
        <f t="shared" ref="BD20:BF20" si="3">SUM(BD2:BD18)</f>
        <v>176</v>
      </c>
      <c r="BE20">
        <f t="shared" si="3"/>
        <v>173.5</v>
      </c>
      <c r="BF20">
        <f t="shared" si="3"/>
        <v>177</v>
      </c>
      <c r="BG20">
        <v>6</v>
      </c>
    </row>
    <row r="21" spans="1:59" x14ac:dyDescent="0.25">
      <c r="A21">
        <f>SUM(A14:A20)</f>
        <v>59</v>
      </c>
      <c r="B21">
        <f t="shared" ref="B21:H21" si="4">SUM(B14:B20)</f>
        <v>72</v>
      </c>
      <c r="C21">
        <f t="shared" si="4"/>
        <v>72</v>
      </c>
      <c r="D21">
        <v>12</v>
      </c>
      <c r="E21">
        <v>13</v>
      </c>
      <c r="F21">
        <v>13</v>
      </c>
      <c r="G21">
        <v>7</v>
      </c>
      <c r="I21">
        <v>220</v>
      </c>
      <c r="J21">
        <v>220</v>
      </c>
      <c r="K21">
        <v>12</v>
      </c>
      <c r="L21">
        <v>12</v>
      </c>
      <c r="M21">
        <v>11</v>
      </c>
      <c r="N21">
        <v>12</v>
      </c>
      <c r="O21">
        <v>14</v>
      </c>
      <c r="P21">
        <v>12</v>
      </c>
      <c r="Q21">
        <v>6</v>
      </c>
      <c r="R21">
        <v>6</v>
      </c>
      <c r="T21">
        <v>14</v>
      </c>
      <c r="U21">
        <v>12</v>
      </c>
      <c r="V21">
        <v>13</v>
      </c>
      <c r="W21">
        <v>13</v>
      </c>
      <c r="Y21" s="1">
        <v>7</v>
      </c>
      <c r="Z21" s="1">
        <v>6</v>
      </c>
      <c r="AA21" s="1">
        <v>7</v>
      </c>
      <c r="AB21" s="1">
        <v>7</v>
      </c>
      <c r="AC21" s="1">
        <v>8</v>
      </c>
      <c r="AD21" s="1">
        <v>8</v>
      </c>
      <c r="AE21" s="1"/>
      <c r="AF21" s="1">
        <v>12</v>
      </c>
      <c r="AG21" s="1"/>
      <c r="AH21" s="1">
        <v>12</v>
      </c>
      <c r="AI21" s="1">
        <v>13</v>
      </c>
      <c r="AJ21" s="1">
        <v>12</v>
      </c>
      <c r="AK21" s="1">
        <v>10</v>
      </c>
      <c r="AL21" s="1"/>
      <c r="AM21" s="1">
        <v>16</v>
      </c>
      <c r="AR21">
        <v>7</v>
      </c>
      <c r="AS21">
        <v>7</v>
      </c>
      <c r="AT21">
        <v>7</v>
      </c>
      <c r="AU21">
        <v>6.5</v>
      </c>
      <c r="AV21">
        <v>6.5</v>
      </c>
      <c r="AW21">
        <v>7</v>
      </c>
      <c r="AX21">
        <v>7</v>
      </c>
      <c r="AY21">
        <v>7</v>
      </c>
      <c r="AZ21">
        <v>7</v>
      </c>
      <c r="BA21">
        <v>6.5</v>
      </c>
      <c r="BC21">
        <v>260</v>
      </c>
      <c r="BD21">
        <v>260</v>
      </c>
      <c r="BE21">
        <v>260</v>
      </c>
      <c r="BF21">
        <v>261</v>
      </c>
      <c r="BG21">
        <v>7</v>
      </c>
    </row>
    <row r="22" spans="1:59" x14ac:dyDescent="0.25">
      <c r="A22">
        <v>134</v>
      </c>
      <c r="B22">
        <f t="shared" ref="B22:H22" si="5">SUM(B2:B20)</f>
        <v>164.5</v>
      </c>
      <c r="C22">
        <f t="shared" si="5"/>
        <v>161</v>
      </c>
      <c r="D22">
        <v>14</v>
      </c>
      <c r="E22">
        <v>14</v>
      </c>
      <c r="F22">
        <v>14</v>
      </c>
      <c r="G22">
        <v>16</v>
      </c>
      <c r="I22">
        <f>I20/I21*100</f>
        <v>64.318181818181813</v>
      </c>
      <c r="J22">
        <f>J20/J21*100</f>
        <v>74.772727272727266</v>
      </c>
      <c r="K22">
        <v>11</v>
      </c>
      <c r="L22">
        <v>13</v>
      </c>
      <c r="M22">
        <v>19</v>
      </c>
      <c r="N22">
        <v>10</v>
      </c>
      <c r="O22">
        <v>13</v>
      </c>
      <c r="P22">
        <v>10</v>
      </c>
      <c r="Q22">
        <v>13</v>
      </c>
      <c r="R22">
        <v>6</v>
      </c>
      <c r="T22">
        <v>14</v>
      </c>
      <c r="U22">
        <v>14</v>
      </c>
      <c r="V22">
        <v>14</v>
      </c>
      <c r="W22">
        <v>14</v>
      </c>
      <c r="Y22" s="1">
        <v>6.5</v>
      </c>
      <c r="Z22" s="1">
        <v>6</v>
      </c>
      <c r="AA22" s="1">
        <v>6</v>
      </c>
      <c r="AB22" s="1">
        <v>6</v>
      </c>
      <c r="AC22" s="1">
        <v>7</v>
      </c>
      <c r="AD22" s="1">
        <v>7</v>
      </c>
      <c r="AE22" s="1"/>
      <c r="AF22" s="1">
        <v>12</v>
      </c>
      <c r="AG22" s="1"/>
      <c r="AH22" s="1">
        <v>13</v>
      </c>
      <c r="AI22" s="1">
        <v>14</v>
      </c>
      <c r="AJ22" s="1">
        <v>13</v>
      </c>
      <c r="AK22" s="1">
        <v>13</v>
      </c>
      <c r="AL22" s="1"/>
      <c r="AM22" s="1">
        <v>14</v>
      </c>
      <c r="AR22">
        <v>7</v>
      </c>
      <c r="AS22">
        <v>7.5</v>
      </c>
      <c r="AT22">
        <v>6.5</v>
      </c>
      <c r="AU22">
        <v>6.5</v>
      </c>
      <c r="AV22">
        <v>7</v>
      </c>
      <c r="AW22">
        <v>6</v>
      </c>
      <c r="AX22">
        <v>6</v>
      </c>
      <c r="AY22">
        <v>6.5</v>
      </c>
      <c r="AZ22">
        <v>6</v>
      </c>
      <c r="BA22">
        <v>5</v>
      </c>
      <c r="BC22">
        <f>BC20/BC21*100</f>
        <v>70</v>
      </c>
      <c r="BD22">
        <f t="shared" ref="BD22:BF22" si="6">BD20/BD21*100</f>
        <v>67.692307692307693</v>
      </c>
      <c r="BE22">
        <f t="shared" si="6"/>
        <v>66.730769230769226</v>
      </c>
      <c r="BF22">
        <f t="shared" si="6"/>
        <v>67.81609195402298</v>
      </c>
      <c r="BG22">
        <v>14</v>
      </c>
    </row>
    <row r="23" spans="1:59" x14ac:dyDescent="0.25">
      <c r="Y23" s="1"/>
      <c r="Z23" s="1"/>
      <c r="AA23" s="1"/>
      <c r="AB23" s="1"/>
      <c r="AC23" s="1"/>
      <c r="AD23" s="1"/>
      <c r="AE23" s="1"/>
      <c r="AF23" s="1">
        <f>SUM(AF18:AF22)</f>
        <v>36.5</v>
      </c>
      <c r="AG23" s="1">
        <f t="shared" ref="AG23:AL23" si="7">SUM(AG18:AG22)</f>
        <v>0</v>
      </c>
      <c r="AH23" s="1">
        <f t="shared" si="7"/>
        <v>38.5</v>
      </c>
      <c r="AI23" s="1">
        <f t="shared" si="7"/>
        <v>42</v>
      </c>
      <c r="AJ23" s="1">
        <f t="shared" si="7"/>
        <v>38.5</v>
      </c>
      <c r="AK23" s="1">
        <f t="shared" si="7"/>
        <v>35</v>
      </c>
      <c r="AL23" s="1">
        <f t="shared" si="7"/>
        <v>0</v>
      </c>
      <c r="AM23" s="1">
        <f>SUM(AM2:AM22)</f>
        <v>177</v>
      </c>
      <c r="AN23" s="1"/>
      <c r="AR23">
        <v>14</v>
      </c>
      <c r="AS23">
        <v>14</v>
      </c>
      <c r="AT23">
        <v>14</v>
      </c>
      <c r="AU23">
        <v>13</v>
      </c>
      <c r="AV23">
        <v>14</v>
      </c>
      <c r="AW23">
        <v>13</v>
      </c>
      <c r="AX23">
        <v>12</v>
      </c>
      <c r="AY23">
        <v>14</v>
      </c>
      <c r="AZ23">
        <v>12</v>
      </c>
      <c r="BA23">
        <v>22</v>
      </c>
      <c r="BG23">
        <v>12</v>
      </c>
    </row>
    <row r="24" spans="1:59" x14ac:dyDescent="0.25">
      <c r="A24">
        <v>230</v>
      </c>
      <c r="B24">
        <v>230</v>
      </c>
      <c r="C24">
        <v>230</v>
      </c>
      <c r="D24">
        <v>13</v>
      </c>
      <c r="E24">
        <v>14</v>
      </c>
      <c r="F24">
        <v>14</v>
      </c>
      <c r="G24">
        <v>16</v>
      </c>
      <c r="K24">
        <v>14</v>
      </c>
      <c r="L24">
        <v>14</v>
      </c>
      <c r="M24">
        <v>13</v>
      </c>
      <c r="N24">
        <v>10</v>
      </c>
      <c r="O24">
        <v>13</v>
      </c>
      <c r="P24">
        <v>10</v>
      </c>
      <c r="Q24">
        <v>14</v>
      </c>
      <c r="R24">
        <v>6.5</v>
      </c>
      <c r="T24">
        <v>14</v>
      </c>
      <c r="U24">
        <v>12</v>
      </c>
      <c r="V24">
        <v>14</v>
      </c>
      <c r="W24">
        <v>14</v>
      </c>
      <c r="Y24" s="1">
        <v>12</v>
      </c>
      <c r="Z24" s="1">
        <v>12</v>
      </c>
      <c r="AA24" s="1">
        <v>12</v>
      </c>
      <c r="AB24" s="1">
        <v>12</v>
      </c>
      <c r="AC24" s="1">
        <v>14</v>
      </c>
      <c r="AD24" s="1">
        <v>15</v>
      </c>
      <c r="AE24" s="1"/>
      <c r="AF24">
        <f>SUM(AF2:AF22)</f>
        <v>128.5</v>
      </c>
      <c r="AG24">
        <f>SUM(AG2:AG22)</f>
        <v>0</v>
      </c>
      <c r="AH24">
        <f>SUM(AH2:AH22)</f>
        <v>131</v>
      </c>
      <c r="AI24">
        <v>145.5</v>
      </c>
      <c r="AJ24">
        <f>SUM(AJ2:AJ22)</f>
        <v>133.5</v>
      </c>
      <c r="AK24">
        <v>120</v>
      </c>
      <c r="AL24">
        <f>SUM(AL2:AL22)</f>
        <v>0</v>
      </c>
      <c r="AM24" s="1">
        <v>240</v>
      </c>
      <c r="AR24">
        <v>14</v>
      </c>
      <c r="AS24">
        <v>13</v>
      </c>
      <c r="AT24">
        <v>13</v>
      </c>
      <c r="AU24">
        <v>12</v>
      </c>
      <c r="AV24">
        <v>13</v>
      </c>
      <c r="AW24">
        <v>7</v>
      </c>
      <c r="AX24">
        <v>5</v>
      </c>
      <c r="AY24">
        <v>6.5</v>
      </c>
      <c r="AZ24">
        <v>6.5</v>
      </c>
      <c r="BA24">
        <v>6</v>
      </c>
      <c r="BG24">
        <v>13</v>
      </c>
    </row>
    <row r="25" spans="1:59" x14ac:dyDescent="0.25">
      <c r="T25">
        <f>SUM(T18:T24)</f>
        <v>74</v>
      </c>
      <c r="U25">
        <f t="shared" ref="U25:X25" si="8">SUM(U18:U24)</f>
        <v>64</v>
      </c>
      <c r="V25">
        <f t="shared" si="8"/>
        <v>68</v>
      </c>
      <c r="W25">
        <f t="shared" si="8"/>
        <v>72</v>
      </c>
      <c r="X25">
        <f t="shared" si="8"/>
        <v>0</v>
      </c>
      <c r="Y25" s="1">
        <v>13</v>
      </c>
      <c r="Z25" s="1">
        <v>12</v>
      </c>
      <c r="AA25" s="1">
        <v>13</v>
      </c>
      <c r="AB25" s="1">
        <v>12</v>
      </c>
      <c r="AC25" s="1">
        <v>14</v>
      </c>
      <c r="AD25" s="1">
        <v>15</v>
      </c>
      <c r="AE25" s="1"/>
      <c r="AF25" s="1">
        <v>210</v>
      </c>
      <c r="AG25" s="1">
        <v>210</v>
      </c>
      <c r="AH25" s="1">
        <v>210</v>
      </c>
      <c r="AI25" s="1">
        <v>210</v>
      </c>
      <c r="AJ25" s="1">
        <v>210</v>
      </c>
      <c r="AK25" s="1">
        <v>210</v>
      </c>
      <c r="AL25" s="1">
        <v>210</v>
      </c>
      <c r="AM25" s="1">
        <f>AM23/AM24*100</f>
        <v>73.75</v>
      </c>
      <c r="AN25" s="1"/>
      <c r="AR25">
        <v>13</v>
      </c>
      <c r="AS25">
        <v>13</v>
      </c>
      <c r="AT25">
        <v>12</v>
      </c>
      <c r="AU25">
        <v>14</v>
      </c>
      <c r="AV25">
        <v>13</v>
      </c>
      <c r="AW25">
        <v>7</v>
      </c>
      <c r="AX25">
        <v>6.5</v>
      </c>
      <c r="AY25">
        <v>7</v>
      </c>
      <c r="AZ25">
        <v>7</v>
      </c>
      <c r="BA25">
        <v>6.5</v>
      </c>
      <c r="BG25">
        <v>14</v>
      </c>
    </row>
    <row r="26" spans="1:59" x14ac:dyDescent="0.25"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BG26">
        <f>SUM(BG22:BG25)</f>
        <v>53</v>
      </c>
    </row>
    <row r="27" spans="1:59" x14ac:dyDescent="0.25">
      <c r="Y27">
        <f>SUM(Y21:Y25)</f>
        <v>38.5</v>
      </c>
      <c r="Z27">
        <v>36</v>
      </c>
      <c r="AA27">
        <f t="shared" ref="Z27:AE27" si="9">SUM(AA21:AA25)</f>
        <v>38</v>
      </c>
      <c r="AB27">
        <f t="shared" si="9"/>
        <v>37</v>
      </c>
      <c r="AC27">
        <f t="shared" si="9"/>
        <v>43</v>
      </c>
      <c r="AD27">
        <f t="shared" si="9"/>
        <v>45</v>
      </c>
      <c r="AE27">
        <f t="shared" si="9"/>
        <v>0</v>
      </c>
      <c r="AF27">
        <f>AF24/AF25*100</f>
        <v>61.190476190476197</v>
      </c>
      <c r="AG27">
        <f t="shared" ref="AG27:AL27" si="10">AG24/AG25*100</f>
        <v>0</v>
      </c>
      <c r="AH27">
        <f t="shared" si="10"/>
        <v>62.38095238095238</v>
      </c>
      <c r="AI27">
        <f t="shared" si="10"/>
        <v>69.285714285714278</v>
      </c>
      <c r="AJ27">
        <f t="shared" si="10"/>
        <v>63.571428571428569</v>
      </c>
      <c r="AK27">
        <f t="shared" si="10"/>
        <v>57.142857142857139</v>
      </c>
      <c r="AL27">
        <f t="shared" si="10"/>
        <v>0</v>
      </c>
      <c r="AR27">
        <v>14</v>
      </c>
      <c r="AS27">
        <v>14</v>
      </c>
      <c r="AT27">
        <v>14</v>
      </c>
      <c r="AU27">
        <v>14</v>
      </c>
      <c r="AV27">
        <v>14</v>
      </c>
      <c r="AW27">
        <v>7</v>
      </c>
      <c r="AX27">
        <v>6</v>
      </c>
      <c r="AY27">
        <v>7.5</v>
      </c>
      <c r="AZ27">
        <v>6</v>
      </c>
      <c r="BA27">
        <v>6</v>
      </c>
      <c r="BG27">
        <f>SUM(BG2:BG25)</f>
        <v>187.5</v>
      </c>
    </row>
    <row r="28" spans="1:59" x14ac:dyDescent="0.25">
      <c r="AR28">
        <f>SUM(AR23:AR27)</f>
        <v>55</v>
      </c>
      <c r="AS28">
        <f t="shared" ref="AS28:AV28" si="11">SUM(AS23:AS27)</f>
        <v>54</v>
      </c>
      <c r="AT28">
        <f t="shared" si="11"/>
        <v>53</v>
      </c>
      <c r="AU28">
        <f t="shared" si="11"/>
        <v>53</v>
      </c>
      <c r="AV28">
        <f t="shared" si="11"/>
        <v>54</v>
      </c>
      <c r="AW28">
        <v>6.5</v>
      </c>
      <c r="AX28">
        <v>6</v>
      </c>
      <c r="AY28">
        <v>6.5</v>
      </c>
      <c r="AZ28">
        <v>7</v>
      </c>
      <c r="BA28">
        <v>7</v>
      </c>
      <c r="BG28">
        <v>290</v>
      </c>
    </row>
    <row r="29" spans="1:59" x14ac:dyDescent="0.25">
      <c r="A29">
        <f>A22/A24*100</f>
        <v>58.260869565217391</v>
      </c>
      <c r="B29">
        <f t="shared" ref="B29:H29" si="12">B22/B24*100</f>
        <v>71.521739130434781</v>
      </c>
      <c r="C29">
        <f t="shared" si="12"/>
        <v>70</v>
      </c>
      <c r="D29">
        <f>SUM(D2:D24)</f>
        <v>166.5</v>
      </c>
      <c r="E29">
        <f>SUM(E2:E24)</f>
        <v>183</v>
      </c>
      <c r="F29">
        <f>SUM(F2:F24)</f>
        <v>178</v>
      </c>
      <c r="G29">
        <v>14</v>
      </c>
      <c r="K29">
        <v>12</v>
      </c>
      <c r="L29">
        <v>12</v>
      </c>
      <c r="M29">
        <v>12</v>
      </c>
      <c r="N29">
        <v>12</v>
      </c>
      <c r="O29">
        <v>14</v>
      </c>
      <c r="P29">
        <v>12</v>
      </c>
      <c r="Q29">
        <v>137.5</v>
      </c>
      <c r="R29">
        <v>4</v>
      </c>
      <c r="T29">
        <f>SUM(T2:T24)</f>
        <v>191.5</v>
      </c>
      <c r="U29">
        <f>SUM(U2:U24)</f>
        <v>166</v>
      </c>
      <c r="V29">
        <f>SUM(V2:V24)</f>
        <v>174</v>
      </c>
      <c r="W29">
        <v>180</v>
      </c>
      <c r="X29">
        <f>SUM(X2:X24)</f>
        <v>0</v>
      </c>
      <c r="Y29">
        <f>SUM(Y2:Y25)</f>
        <v>142.5</v>
      </c>
      <c r="Z29">
        <f>SUM(Z2:Z25)</f>
        <v>139.5</v>
      </c>
      <c r="AA29">
        <f t="shared" ref="Z29:AE29" si="13">SUM(AA2:AA25)</f>
        <v>144</v>
      </c>
      <c r="AB29">
        <f t="shared" si="13"/>
        <v>136.5</v>
      </c>
      <c r="AC29">
        <f t="shared" si="13"/>
        <v>159.5</v>
      </c>
      <c r="AD29">
        <f t="shared" si="13"/>
        <v>170</v>
      </c>
      <c r="AE29">
        <f t="shared" si="13"/>
        <v>0</v>
      </c>
      <c r="AI29">
        <v>2</v>
      </c>
      <c r="AK29">
        <v>2</v>
      </c>
      <c r="AR29">
        <f>SUM(AR2:AR27)</f>
        <v>197.5</v>
      </c>
      <c r="AS29">
        <f t="shared" ref="AS29:AV29" si="14">SUM(AS2:AS27)</f>
        <v>194.5</v>
      </c>
      <c r="AT29">
        <f t="shared" si="14"/>
        <v>192.5</v>
      </c>
      <c r="AU29">
        <f t="shared" si="14"/>
        <v>190</v>
      </c>
      <c r="AV29">
        <f t="shared" si="14"/>
        <v>195</v>
      </c>
      <c r="AW29">
        <v>15</v>
      </c>
      <c r="AX29">
        <v>13</v>
      </c>
      <c r="AY29">
        <v>15</v>
      </c>
      <c r="AZ29">
        <v>14</v>
      </c>
      <c r="BA29">
        <v>14</v>
      </c>
      <c r="BG29">
        <f>BG27/BG28*100</f>
        <v>64.65517241379311</v>
      </c>
    </row>
    <row r="30" spans="1:59" x14ac:dyDescent="0.25">
      <c r="K30">
        <f>SUM(K20:K29)</f>
        <v>63</v>
      </c>
      <c r="L30">
        <f t="shared" ref="L30:M30" si="15">SUM(L20:L29)</f>
        <v>64</v>
      </c>
      <c r="M30">
        <f t="shared" si="15"/>
        <v>67</v>
      </c>
      <c r="N30">
        <f>SUM(N2:N29)</f>
        <v>140</v>
      </c>
      <c r="O30">
        <f>SUM(O2:O29)</f>
        <v>173.5</v>
      </c>
      <c r="P30">
        <f>SUM(P2:P29)</f>
        <v>150</v>
      </c>
      <c r="Q30">
        <v>210</v>
      </c>
      <c r="R30">
        <v>6</v>
      </c>
      <c r="T30">
        <v>260</v>
      </c>
      <c r="U30">
        <v>260</v>
      </c>
      <c r="V30">
        <v>260</v>
      </c>
      <c r="W30">
        <v>260</v>
      </c>
      <c r="X30">
        <v>260</v>
      </c>
      <c r="Y30">
        <v>230</v>
      </c>
      <c r="Z30">
        <v>230</v>
      </c>
      <c r="AA30">
        <v>230</v>
      </c>
      <c r="AB30">
        <v>230</v>
      </c>
      <c r="AC30">
        <v>230</v>
      </c>
      <c r="AD30">
        <v>230</v>
      </c>
      <c r="AE30">
        <v>230</v>
      </c>
      <c r="AR30">
        <v>290</v>
      </c>
      <c r="AS30">
        <v>290</v>
      </c>
      <c r="AT30">
        <v>290</v>
      </c>
      <c r="AU30">
        <v>290</v>
      </c>
      <c r="AV30">
        <v>290</v>
      </c>
      <c r="AW30">
        <v>14</v>
      </c>
      <c r="AX30">
        <v>12</v>
      </c>
      <c r="AY30">
        <v>14</v>
      </c>
      <c r="AZ30">
        <v>13</v>
      </c>
      <c r="BA30">
        <v>12</v>
      </c>
    </row>
    <row r="31" spans="1:59" x14ac:dyDescent="0.25">
      <c r="A31">
        <v>2</v>
      </c>
      <c r="D31">
        <v>260</v>
      </c>
      <c r="E31">
        <v>260</v>
      </c>
      <c r="F31">
        <v>260</v>
      </c>
      <c r="G31">
        <v>16</v>
      </c>
      <c r="K31">
        <v>161</v>
      </c>
      <c r="L31">
        <f t="shared" ref="L31:M31" si="16">SUM(L2:L29)</f>
        <v>171.5</v>
      </c>
      <c r="M31">
        <f t="shared" si="16"/>
        <v>168.5</v>
      </c>
      <c r="N31">
        <v>230</v>
      </c>
      <c r="O31">
        <v>260</v>
      </c>
      <c r="P31">
        <v>260</v>
      </c>
      <c r="Q31">
        <f>Q29/Q30*100</f>
        <v>65.476190476190482</v>
      </c>
      <c r="R31">
        <v>5</v>
      </c>
      <c r="T31">
        <f>T29/T30*100</f>
        <v>73.65384615384616</v>
      </c>
      <c r="U31">
        <f t="shared" ref="U31:X31" si="17">U29/U30*100</f>
        <v>63.84615384615384</v>
      </c>
      <c r="V31">
        <f t="shared" si="17"/>
        <v>66.92307692307692</v>
      </c>
      <c r="W31">
        <f t="shared" si="17"/>
        <v>69.230769230769226</v>
      </c>
      <c r="X31">
        <f t="shared" si="17"/>
        <v>0</v>
      </c>
      <c r="Y31">
        <f>Y29/Y30*100</f>
        <v>61.95652173913043</v>
      </c>
      <c r="Z31">
        <f>Z29/Z30*100</f>
        <v>60.652173913043484</v>
      </c>
      <c r="AA31">
        <f t="shared" ref="Z31:AE31" si="18">AA29/AA30*100</f>
        <v>62.608695652173921</v>
      </c>
      <c r="AB31">
        <f t="shared" si="18"/>
        <v>59.347826086956523</v>
      </c>
      <c r="AC31">
        <f t="shared" si="18"/>
        <v>69.347826086956516</v>
      </c>
      <c r="AD31">
        <f t="shared" si="18"/>
        <v>73.91304347826086</v>
      </c>
      <c r="AE31">
        <f t="shared" si="18"/>
        <v>0</v>
      </c>
      <c r="AR31">
        <f>AR29/AR30*100</f>
        <v>68.103448275862064</v>
      </c>
      <c r="AS31">
        <f t="shared" ref="AS31:AV31" si="19">AS29/AS30*100</f>
        <v>67.068965517241381</v>
      </c>
      <c r="AT31">
        <f t="shared" si="19"/>
        <v>66.379310344827587</v>
      </c>
      <c r="AU31">
        <f t="shared" si="19"/>
        <v>65.517241379310349</v>
      </c>
      <c r="AV31">
        <f t="shared" si="19"/>
        <v>67.241379310344826</v>
      </c>
      <c r="AW31">
        <v>12</v>
      </c>
      <c r="AX31">
        <v>13</v>
      </c>
      <c r="AY31">
        <v>14</v>
      </c>
      <c r="AZ31">
        <v>13</v>
      </c>
      <c r="BA31">
        <v>12</v>
      </c>
    </row>
    <row r="32" spans="1:59" x14ac:dyDescent="0.25">
      <c r="D32">
        <f>D29/D31*100</f>
        <v>64.038461538461533</v>
      </c>
      <c r="E32">
        <f>E29/E31*100</f>
        <v>70.384615384615387</v>
      </c>
      <c r="F32">
        <f>F29/F31*100</f>
        <v>68.461538461538467</v>
      </c>
      <c r="G32">
        <v>14</v>
      </c>
      <c r="K32">
        <v>270</v>
      </c>
      <c r="L32">
        <v>270</v>
      </c>
      <c r="M32">
        <v>270</v>
      </c>
      <c r="N32">
        <f>N30/N31*100</f>
        <v>60.869565217391312</v>
      </c>
      <c r="O32">
        <f>O30/O31*100</f>
        <v>66.730769230769226</v>
      </c>
      <c r="P32">
        <f>P30/P31*100</f>
        <v>57.692307692307686</v>
      </c>
      <c r="Q32">
        <v>2</v>
      </c>
      <c r="R32">
        <v>6</v>
      </c>
      <c r="W32">
        <v>1</v>
      </c>
      <c r="AW32">
        <v>14</v>
      </c>
      <c r="AX32">
        <v>14</v>
      </c>
      <c r="AY32">
        <v>14</v>
      </c>
      <c r="AZ32">
        <v>14</v>
      </c>
      <c r="BA32">
        <v>13</v>
      </c>
    </row>
    <row r="33" spans="7:54" x14ac:dyDescent="0.25">
      <c r="AW33">
        <f>SUM(AW29:AW32)</f>
        <v>55</v>
      </c>
      <c r="AX33">
        <f t="shared" ref="AX33:BB33" si="20">SUM(AX29:AX32)</f>
        <v>52</v>
      </c>
      <c r="AY33">
        <f t="shared" si="20"/>
        <v>57</v>
      </c>
      <c r="AZ33">
        <f t="shared" si="20"/>
        <v>54</v>
      </c>
      <c r="BA33">
        <f t="shared" si="20"/>
        <v>51</v>
      </c>
      <c r="BB33">
        <f t="shared" si="20"/>
        <v>0</v>
      </c>
    </row>
    <row r="34" spans="7:54" x14ac:dyDescent="0.25">
      <c r="G34">
        <f>SUM(G2:G32)</f>
        <v>214.5</v>
      </c>
      <c r="K34">
        <f>K31/K32*100</f>
        <v>59.629629629629633</v>
      </c>
      <c r="L34">
        <f t="shared" ref="L34:M34" si="21">L31/L32*100</f>
        <v>63.518518518518519</v>
      </c>
      <c r="M34">
        <f t="shared" si="21"/>
        <v>62.407407407407412</v>
      </c>
      <c r="R34">
        <v>14</v>
      </c>
      <c r="AW34">
        <f>SUM(AW2:AW32)</f>
        <v>230</v>
      </c>
      <c r="AX34">
        <f t="shared" ref="AX34:BB34" si="22">SUM(AX2:AX32)</f>
        <v>216.5</v>
      </c>
      <c r="AY34">
        <f t="shared" si="22"/>
        <v>240</v>
      </c>
      <c r="AZ34">
        <f t="shared" si="22"/>
        <v>225</v>
      </c>
      <c r="BA34">
        <f t="shared" si="22"/>
        <v>228</v>
      </c>
      <c r="BB34">
        <f t="shared" si="22"/>
        <v>0</v>
      </c>
    </row>
    <row r="35" spans="7:54" x14ac:dyDescent="0.25">
      <c r="G35">
        <v>290</v>
      </c>
      <c r="K35">
        <v>2</v>
      </c>
      <c r="R35">
        <v>12</v>
      </c>
      <c r="AW35">
        <v>340</v>
      </c>
      <c r="AX35">
        <v>340</v>
      </c>
      <c r="AY35">
        <v>340</v>
      </c>
      <c r="AZ35">
        <v>340</v>
      </c>
      <c r="BA35">
        <v>340</v>
      </c>
      <c r="BB35">
        <v>340</v>
      </c>
    </row>
    <row r="36" spans="7:54" x14ac:dyDescent="0.25">
      <c r="G36">
        <f>G34/G35*100</f>
        <v>73.965517241379303</v>
      </c>
      <c r="R36">
        <v>12</v>
      </c>
      <c r="AW36">
        <f>AW34/AW35*100</f>
        <v>67.64705882352942</v>
      </c>
      <c r="AX36">
        <f t="shared" ref="AX36:BB36" si="23">AX34/AX35*100</f>
        <v>63.67647058823529</v>
      </c>
      <c r="AY36">
        <f t="shared" si="23"/>
        <v>70.588235294117652</v>
      </c>
      <c r="AZ36">
        <f t="shared" si="23"/>
        <v>66.17647058823529</v>
      </c>
      <c r="BA36">
        <f t="shared" si="23"/>
        <v>67.058823529411754</v>
      </c>
      <c r="BB36">
        <f t="shared" si="23"/>
        <v>0</v>
      </c>
    </row>
    <row r="37" spans="7:54" x14ac:dyDescent="0.25">
      <c r="R37">
        <v>13</v>
      </c>
    </row>
    <row r="38" spans="7:54" x14ac:dyDescent="0.25">
      <c r="R38">
        <f>SUM(R2:R37)</f>
        <v>198</v>
      </c>
    </row>
    <row r="39" spans="7:54" x14ac:dyDescent="0.25">
      <c r="R39">
        <v>320</v>
      </c>
    </row>
    <row r="40" spans="7:54" x14ac:dyDescent="0.25">
      <c r="R40">
        <f>R38/R39*100</f>
        <v>61.875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Beaver Hall Unaff Dressage  16t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2016-07-16T13:46:34Z</cp:lastPrinted>
  <dcterms:created xsi:type="dcterms:W3CDTF">2016-07-15T12:57:18Z</dcterms:created>
  <dcterms:modified xsi:type="dcterms:W3CDTF">2016-07-17T08:17:14Z</dcterms:modified>
</cp:coreProperties>
</file>